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600" yWindow="90" windowWidth="15480" windowHeight="11640" firstSheet="1" activeTab="3"/>
  </bookViews>
  <sheets>
    <sheet name="피해학생(2008)" sheetId="1" r:id="rId1"/>
    <sheet name="피해학생(2009)" sheetId="6" r:id="rId2"/>
    <sheet name="피해학생(2010)" sheetId="4" r:id="rId3"/>
    <sheet name="피해학생(2011)" sheetId="2" r:id="rId4"/>
    <sheet name="피해학생(2012)" sheetId="3" r:id="rId5"/>
  </sheets>
  <calcPr calcId="124519"/>
</workbook>
</file>

<file path=xl/calcChain.xml><?xml version="1.0" encoding="utf-8"?>
<calcChain xmlns="http://schemas.openxmlformats.org/spreadsheetml/2006/main">
  <c r="D98" i="3"/>
  <c r="E98"/>
  <c r="F98"/>
  <c r="G98"/>
  <c r="H98"/>
  <c r="I98"/>
  <c r="J98"/>
  <c r="K98"/>
  <c r="C98"/>
  <c r="F6"/>
  <c r="F7"/>
  <c r="F8"/>
  <c r="F9"/>
  <c r="F10"/>
  <c r="F11"/>
  <c r="F12"/>
  <c r="F13"/>
  <c r="F14" s="1"/>
  <c r="F15"/>
  <c r="F16"/>
  <c r="F17"/>
  <c r="F18"/>
  <c r="F19"/>
  <c r="F20"/>
  <c r="F21"/>
  <c r="F24" s="1"/>
  <c r="F22"/>
  <c r="F23"/>
  <c r="F25"/>
  <c r="F29" s="1"/>
  <c r="F26"/>
  <c r="F27"/>
  <c r="F28"/>
  <c r="F30"/>
  <c r="F31"/>
  <c r="F34" s="1"/>
  <c r="F32"/>
  <c r="F33"/>
  <c r="F93" s="1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4"/>
  <c r="F75"/>
  <c r="F76"/>
  <c r="F77"/>
  <c r="F78"/>
  <c r="F79"/>
  <c r="F80"/>
  <c r="F81"/>
  <c r="F82"/>
  <c r="F83"/>
  <c r="F84"/>
  <c r="F85"/>
  <c r="F86"/>
  <c r="F87"/>
  <c r="F88"/>
  <c r="F89"/>
  <c r="F92"/>
  <c r="D97" i="2"/>
  <c r="E97"/>
  <c r="F97"/>
  <c r="G97"/>
  <c r="H97"/>
  <c r="I97"/>
  <c r="J97"/>
  <c r="K97"/>
  <c r="L97"/>
  <c r="M97"/>
  <c r="C97"/>
  <c r="F16"/>
  <c r="F17"/>
  <c r="F18"/>
  <c r="F15"/>
  <c r="F11"/>
  <c r="F12"/>
  <c r="F13"/>
  <c r="F10"/>
  <c r="F6"/>
  <c r="F7"/>
  <c r="F8"/>
  <c r="F5"/>
  <c r="G24" i="3"/>
  <c r="H24"/>
  <c r="I24"/>
  <c r="J24"/>
  <c r="K24"/>
  <c r="G94"/>
  <c r="H94"/>
  <c r="I94"/>
  <c r="J94"/>
  <c r="K94"/>
  <c r="G89"/>
  <c r="H89"/>
  <c r="I89"/>
  <c r="J89"/>
  <c r="K89"/>
  <c r="G64"/>
  <c r="H64"/>
  <c r="I64"/>
  <c r="J64"/>
  <c r="K64"/>
  <c r="G59"/>
  <c r="H59"/>
  <c r="I59"/>
  <c r="J59"/>
  <c r="K59"/>
  <c r="G54"/>
  <c r="H54"/>
  <c r="I54"/>
  <c r="J54"/>
  <c r="K54"/>
  <c r="G49"/>
  <c r="H49"/>
  <c r="I49"/>
  <c r="J49"/>
  <c r="K49"/>
  <c r="G44"/>
  <c r="H44"/>
  <c r="I44"/>
  <c r="J44"/>
  <c r="K44"/>
  <c r="G39"/>
  <c r="H39"/>
  <c r="I39"/>
  <c r="J39"/>
  <c r="K39"/>
  <c r="G34"/>
  <c r="H34"/>
  <c r="I34"/>
  <c r="J34"/>
  <c r="K34"/>
  <c r="G29"/>
  <c r="H29"/>
  <c r="I29"/>
  <c r="J29"/>
  <c r="K29"/>
  <c r="G19"/>
  <c r="H19"/>
  <c r="I19"/>
  <c r="J19"/>
  <c r="K19"/>
  <c r="G14"/>
  <c r="H14"/>
  <c r="I14"/>
  <c r="J14"/>
  <c r="K14"/>
  <c r="G9"/>
  <c r="H9"/>
  <c r="I9"/>
  <c r="J9"/>
  <c r="K9"/>
  <c r="G74"/>
  <c r="H74"/>
  <c r="I74"/>
  <c r="J74"/>
  <c r="K74"/>
  <c r="G79"/>
  <c r="H79"/>
  <c r="I79"/>
  <c r="J79"/>
  <c r="K79"/>
  <c r="G84"/>
  <c r="H84"/>
  <c r="I84"/>
  <c r="J84"/>
  <c r="K84"/>
  <c r="C66"/>
  <c r="C67"/>
  <c r="C68"/>
  <c r="C65"/>
  <c r="C61"/>
  <c r="C62"/>
  <c r="C63"/>
  <c r="C60"/>
  <c r="C56"/>
  <c r="C57"/>
  <c r="C58"/>
  <c r="C55"/>
  <c r="C31"/>
  <c r="C32"/>
  <c r="C33"/>
  <c r="C26"/>
  <c r="C27"/>
  <c r="C28"/>
  <c r="C25"/>
  <c r="C94" i="2"/>
  <c r="C91"/>
  <c r="C92"/>
  <c r="C93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0" s="1"/>
  <c r="F51"/>
  <c r="F52"/>
  <c r="F92" s="1"/>
  <c r="F53"/>
  <c r="F54"/>
  <c r="F55"/>
  <c r="F56"/>
  <c r="F57"/>
  <c r="F59"/>
  <c r="F60"/>
  <c r="F61"/>
  <c r="F62"/>
  <c r="F63"/>
  <c r="F64"/>
  <c r="F65"/>
  <c r="F66"/>
  <c r="F67"/>
  <c r="F68"/>
  <c r="F69" s="1"/>
  <c r="F70"/>
  <c r="F71"/>
  <c r="F72"/>
  <c r="F74"/>
  <c r="F75"/>
  <c r="F76"/>
  <c r="F77"/>
  <c r="F78"/>
  <c r="F79"/>
  <c r="F80"/>
  <c r="F81"/>
  <c r="F82"/>
  <c r="F83"/>
  <c r="F84"/>
  <c r="F85"/>
  <c r="F86"/>
  <c r="F87"/>
  <c r="F88"/>
  <c r="F89"/>
  <c r="F91"/>
  <c r="F94" s="1"/>
  <c r="F93"/>
  <c r="F30"/>
  <c r="F26"/>
  <c r="F27"/>
  <c r="F28"/>
  <c r="F9"/>
  <c r="F14"/>
  <c r="F19"/>
  <c r="F20"/>
  <c r="F21"/>
  <c r="F22"/>
  <c r="F24"/>
  <c r="F25"/>
  <c r="F29" s="1"/>
  <c r="C74"/>
  <c r="C75"/>
  <c r="C76"/>
  <c r="C77"/>
  <c r="C79"/>
  <c r="C80"/>
  <c r="C84" s="1"/>
  <c r="C85"/>
  <c r="C86"/>
  <c r="C89" s="1"/>
  <c r="C87"/>
  <c r="C88"/>
  <c r="C90"/>
  <c r="C70"/>
  <c r="C69"/>
  <c r="C61"/>
  <c r="C62"/>
  <c r="C63"/>
  <c r="C59"/>
  <c r="C56"/>
  <c r="C57"/>
  <c r="C58"/>
  <c r="C55"/>
  <c r="C51"/>
  <c r="C52"/>
  <c r="C53"/>
  <c r="C46"/>
  <c r="C47"/>
  <c r="C48"/>
  <c r="C41"/>
  <c r="C42"/>
  <c r="C43"/>
  <c r="C36"/>
  <c r="C37"/>
  <c r="C38"/>
  <c r="C31"/>
  <c r="C32"/>
  <c r="C33"/>
  <c r="C30"/>
  <c r="C29"/>
  <c r="F90" i="3" l="1"/>
  <c r="F91"/>
  <c r="C16" i="2"/>
  <c r="C17"/>
  <c r="C18"/>
  <c r="C15"/>
  <c r="C21"/>
  <c r="C22"/>
  <c r="C23"/>
  <c r="C20"/>
  <c r="C26"/>
  <c r="C27"/>
  <c r="C28"/>
  <c r="C25"/>
  <c r="C19"/>
  <c r="C24"/>
  <c r="D9"/>
  <c r="E9"/>
  <c r="C9"/>
  <c r="C6"/>
  <c r="C7"/>
  <c r="C8"/>
  <c r="C5"/>
  <c r="D74"/>
  <c r="E74"/>
  <c r="G74"/>
  <c r="H74"/>
  <c r="I74"/>
  <c r="J74"/>
  <c r="K74"/>
  <c r="L74"/>
  <c r="M74"/>
  <c r="D74" i="3"/>
  <c r="E74"/>
  <c r="C74"/>
  <c r="C72"/>
  <c r="C71"/>
  <c r="C70"/>
  <c r="F94" l="1"/>
  <c r="D93"/>
  <c r="E93"/>
  <c r="G93"/>
  <c r="H93"/>
  <c r="I93"/>
  <c r="J93"/>
  <c r="K93"/>
  <c r="D92"/>
  <c r="E92"/>
  <c r="G92"/>
  <c r="H92"/>
  <c r="I92"/>
  <c r="J92"/>
  <c r="K92"/>
  <c r="D91"/>
  <c r="E91"/>
  <c r="G91"/>
  <c r="H91"/>
  <c r="I91"/>
  <c r="J91"/>
  <c r="K91"/>
  <c r="C91"/>
  <c r="C92"/>
  <c r="C93"/>
  <c r="D90"/>
  <c r="D94" s="1"/>
  <c r="E90"/>
  <c r="E94" s="1"/>
  <c r="G90"/>
  <c r="H90"/>
  <c r="I90"/>
  <c r="J90"/>
  <c r="K90"/>
  <c r="C90"/>
  <c r="D59"/>
  <c r="E59"/>
  <c r="C59"/>
  <c r="D89"/>
  <c r="E89"/>
  <c r="D84"/>
  <c r="E84"/>
  <c r="D79"/>
  <c r="D69"/>
  <c r="E69"/>
  <c r="G69"/>
  <c r="H69"/>
  <c r="I69"/>
  <c r="J69"/>
  <c r="K69"/>
  <c r="D64"/>
  <c r="E64"/>
  <c r="C94" l="1"/>
  <c r="D54"/>
  <c r="E54"/>
  <c r="D49"/>
  <c r="E49"/>
  <c r="D44"/>
  <c r="E44"/>
  <c r="D39"/>
  <c r="E39"/>
  <c r="D34"/>
  <c r="E34"/>
  <c r="D29"/>
  <c r="E29"/>
  <c r="C29"/>
  <c r="D24"/>
  <c r="E24"/>
  <c r="D19"/>
  <c r="E19"/>
  <c r="D14"/>
  <c r="E14"/>
  <c r="D9"/>
  <c r="E9"/>
  <c r="C10"/>
  <c r="C13"/>
  <c r="K94" i="2"/>
  <c r="L94"/>
  <c r="M94"/>
  <c r="D93"/>
  <c r="E93"/>
  <c r="G93"/>
  <c r="H93"/>
  <c r="I93"/>
  <c r="J93"/>
  <c r="K93"/>
  <c r="L93"/>
  <c r="M93"/>
  <c r="D92"/>
  <c r="E92"/>
  <c r="G92"/>
  <c r="H92"/>
  <c r="I92"/>
  <c r="J92"/>
  <c r="K92"/>
  <c r="L92"/>
  <c r="M92"/>
  <c r="D91"/>
  <c r="E91"/>
  <c r="G91"/>
  <c r="H91"/>
  <c r="I91"/>
  <c r="J91"/>
  <c r="K91"/>
  <c r="L91"/>
  <c r="M91"/>
  <c r="D90"/>
  <c r="D94" s="1"/>
  <c r="E90"/>
  <c r="E94" s="1"/>
  <c r="G90"/>
  <c r="G94" s="1"/>
  <c r="H90"/>
  <c r="H94" s="1"/>
  <c r="I90"/>
  <c r="I94" s="1"/>
  <c r="J90"/>
  <c r="J94" s="1"/>
  <c r="K90"/>
  <c r="L90"/>
  <c r="M90"/>
  <c r="D89"/>
  <c r="E89"/>
  <c r="G89"/>
  <c r="H89"/>
  <c r="I89"/>
  <c r="J89"/>
  <c r="K89"/>
  <c r="L89"/>
  <c r="M89"/>
  <c r="D84"/>
  <c r="E84"/>
  <c r="G84"/>
  <c r="H84"/>
  <c r="I84"/>
  <c r="J84"/>
  <c r="K84"/>
  <c r="L84"/>
  <c r="M84"/>
  <c r="D79"/>
  <c r="E79"/>
  <c r="G79"/>
  <c r="H79"/>
  <c r="I79"/>
  <c r="J79"/>
  <c r="K79"/>
  <c r="L79"/>
  <c r="M79"/>
  <c r="D69"/>
  <c r="E69"/>
  <c r="G69"/>
  <c r="H69"/>
  <c r="I69"/>
  <c r="J69"/>
  <c r="K69"/>
  <c r="L69"/>
  <c r="M69"/>
  <c r="D64"/>
  <c r="E64"/>
  <c r="G64"/>
  <c r="H64"/>
  <c r="I64"/>
  <c r="J64"/>
  <c r="K64"/>
  <c r="L64"/>
  <c r="M64"/>
  <c r="M59"/>
  <c r="D59"/>
  <c r="E59"/>
  <c r="G59"/>
  <c r="H59"/>
  <c r="I59"/>
  <c r="J59"/>
  <c r="K59"/>
  <c r="L59"/>
  <c r="D54"/>
  <c r="E54"/>
  <c r="G54"/>
  <c r="H54"/>
  <c r="I54"/>
  <c r="J54"/>
  <c r="K54"/>
  <c r="L54"/>
  <c r="M54"/>
  <c r="D49"/>
  <c r="E49"/>
  <c r="G49"/>
  <c r="H49"/>
  <c r="I49"/>
  <c r="J49"/>
  <c r="K49"/>
  <c r="L49"/>
  <c r="M49"/>
  <c r="D44"/>
  <c r="E44"/>
  <c r="G44"/>
  <c r="H44"/>
  <c r="I44"/>
  <c r="J44"/>
  <c r="K44"/>
  <c r="L44"/>
  <c r="M44"/>
  <c r="D39"/>
  <c r="E39"/>
  <c r="G39"/>
  <c r="H39"/>
  <c r="I39"/>
  <c r="J39"/>
  <c r="K39"/>
  <c r="L39"/>
  <c r="M39"/>
  <c r="D34"/>
  <c r="E34"/>
  <c r="G34"/>
  <c r="H34"/>
  <c r="I34"/>
  <c r="J34"/>
  <c r="K34"/>
  <c r="L34"/>
  <c r="M34"/>
  <c r="C34"/>
  <c r="D29"/>
  <c r="E29"/>
  <c r="G29"/>
  <c r="H29"/>
  <c r="I29"/>
  <c r="J29"/>
  <c r="K29"/>
  <c r="L29"/>
  <c r="M29"/>
  <c r="D24"/>
  <c r="E24"/>
  <c r="G24"/>
  <c r="H24"/>
  <c r="I24"/>
  <c r="J24"/>
  <c r="K24"/>
  <c r="L24"/>
  <c r="M24"/>
  <c r="D19"/>
  <c r="E19"/>
  <c r="G19"/>
  <c r="H19"/>
  <c r="I19"/>
  <c r="J19"/>
  <c r="K19"/>
  <c r="L19"/>
  <c r="M19"/>
  <c r="D14"/>
  <c r="E14"/>
  <c r="G14"/>
  <c r="H14"/>
  <c r="I14"/>
  <c r="J14"/>
  <c r="K14"/>
  <c r="L14"/>
  <c r="M14"/>
  <c r="G9"/>
  <c r="H9"/>
  <c r="I9"/>
  <c r="J9"/>
  <c r="K9"/>
  <c r="L9"/>
  <c r="M9"/>
  <c r="C88" i="3"/>
  <c r="C87"/>
  <c r="C86"/>
  <c r="C85"/>
  <c r="C89" s="1"/>
  <c r="C82"/>
  <c r="C84" s="1"/>
  <c r="E77"/>
  <c r="E79" s="1"/>
  <c r="C76"/>
  <c r="C75"/>
  <c r="C69"/>
  <c r="C64"/>
  <c r="C53"/>
  <c r="C52"/>
  <c r="C51"/>
  <c r="C50"/>
  <c r="C54" s="1"/>
  <c r="C48"/>
  <c r="C47"/>
  <c r="C46"/>
  <c r="C45"/>
  <c r="C49" s="1"/>
  <c r="C42"/>
  <c r="C41"/>
  <c r="C40"/>
  <c r="C44" s="1"/>
  <c r="C37"/>
  <c r="C36"/>
  <c r="C35"/>
  <c r="C39" s="1"/>
  <c r="C30"/>
  <c r="C34" s="1"/>
  <c r="C22"/>
  <c r="C21"/>
  <c r="C20"/>
  <c r="C24" s="1"/>
  <c r="C17"/>
  <c r="C16"/>
  <c r="C15"/>
  <c r="C19" s="1"/>
  <c r="C12"/>
  <c r="C11"/>
  <c r="C6"/>
  <c r="F5"/>
  <c r="C5"/>
  <c r="C9" s="1"/>
  <c r="C65" i="2"/>
  <c r="C60"/>
  <c r="C64" s="1"/>
  <c r="C50"/>
  <c r="C54" s="1"/>
  <c r="C45"/>
  <c r="C49" s="1"/>
  <c r="C40"/>
  <c r="C44" s="1"/>
  <c r="C35"/>
  <c r="C39" s="1"/>
  <c r="C13"/>
  <c r="C12"/>
  <c r="C11"/>
  <c r="C10"/>
  <c r="C14" s="1"/>
  <c r="N89" i="6"/>
  <c r="M89"/>
  <c r="L89"/>
  <c r="K89"/>
  <c r="J89"/>
  <c r="I89"/>
  <c r="H89"/>
  <c r="G89"/>
  <c r="F89"/>
  <c r="E89"/>
  <c r="D89"/>
  <c r="N88"/>
  <c r="M88"/>
  <c r="L88"/>
  <c r="K88"/>
  <c r="J88"/>
  <c r="I88"/>
  <c r="H88"/>
  <c r="G88"/>
  <c r="F88"/>
  <c r="E88"/>
  <c r="D88"/>
  <c r="N87"/>
  <c r="M87"/>
  <c r="L87"/>
  <c r="K87"/>
  <c r="J87"/>
  <c r="I87"/>
  <c r="H87"/>
  <c r="G87"/>
  <c r="F87"/>
  <c r="E87"/>
  <c r="D87"/>
  <c r="N86"/>
  <c r="M86"/>
  <c r="L86"/>
  <c r="K86"/>
  <c r="J86"/>
  <c r="I86"/>
  <c r="H86"/>
  <c r="G86"/>
  <c r="F86"/>
  <c r="E86"/>
  <c r="D86"/>
  <c r="D90" s="1"/>
  <c r="D87" i="4"/>
  <c r="E87"/>
  <c r="F87"/>
  <c r="G87"/>
  <c r="H87"/>
  <c r="I87"/>
  <c r="J87"/>
  <c r="K87"/>
  <c r="L87"/>
  <c r="M87"/>
  <c r="N87"/>
  <c r="D88"/>
  <c r="E88"/>
  <c r="F88"/>
  <c r="G88"/>
  <c r="H88"/>
  <c r="I88"/>
  <c r="J88"/>
  <c r="K88"/>
  <c r="L88"/>
  <c r="M88"/>
  <c r="N88"/>
  <c r="D89"/>
  <c r="E89"/>
  <c r="F89"/>
  <c r="G89"/>
  <c r="H89"/>
  <c r="I89"/>
  <c r="J89"/>
  <c r="K89"/>
  <c r="L89"/>
  <c r="M89"/>
  <c r="N89"/>
  <c r="E86"/>
  <c r="F86"/>
  <c r="G86"/>
  <c r="H86"/>
  <c r="I86"/>
  <c r="J86"/>
  <c r="K86"/>
  <c r="L86"/>
  <c r="M86"/>
  <c r="N86"/>
  <c r="D86"/>
  <c r="D9" i="1"/>
  <c r="E85" i="6"/>
  <c r="F85"/>
  <c r="G85"/>
  <c r="E85" i="4"/>
  <c r="F85"/>
  <c r="G85"/>
  <c r="H85"/>
  <c r="I85"/>
  <c r="J85"/>
  <c r="K85"/>
  <c r="L85"/>
  <c r="M85"/>
  <c r="N85"/>
  <c r="D85"/>
  <c r="E80"/>
  <c r="F80"/>
  <c r="G80"/>
  <c r="H80"/>
  <c r="I80"/>
  <c r="J80"/>
  <c r="K80"/>
  <c r="L80"/>
  <c r="M80"/>
  <c r="N80"/>
  <c r="D80"/>
  <c r="E75"/>
  <c r="F75"/>
  <c r="G75"/>
  <c r="H75"/>
  <c r="I75"/>
  <c r="J75"/>
  <c r="K75"/>
  <c r="L75"/>
  <c r="M75"/>
  <c r="N75"/>
  <c r="D75"/>
  <c r="E70"/>
  <c r="F70"/>
  <c r="G70"/>
  <c r="H70"/>
  <c r="I70"/>
  <c r="J70"/>
  <c r="K70"/>
  <c r="L70"/>
  <c r="M70"/>
  <c r="N70"/>
  <c r="D70"/>
  <c r="E65"/>
  <c r="F65"/>
  <c r="G65"/>
  <c r="H65"/>
  <c r="I65"/>
  <c r="J65"/>
  <c r="K65"/>
  <c r="L65"/>
  <c r="M65"/>
  <c r="N65"/>
  <c r="D65"/>
  <c r="E60"/>
  <c r="F60"/>
  <c r="G60"/>
  <c r="H60"/>
  <c r="I60"/>
  <c r="J60"/>
  <c r="K60"/>
  <c r="L60"/>
  <c r="M60"/>
  <c r="N60"/>
  <c r="D60"/>
  <c r="E55"/>
  <c r="F55"/>
  <c r="G55"/>
  <c r="H55"/>
  <c r="I55"/>
  <c r="J55"/>
  <c r="K55"/>
  <c r="L55"/>
  <c r="M55"/>
  <c r="N55"/>
  <c r="D55"/>
  <c r="E50"/>
  <c r="F50"/>
  <c r="G50"/>
  <c r="H50"/>
  <c r="I50"/>
  <c r="J50"/>
  <c r="K50"/>
  <c r="L50"/>
  <c r="M50"/>
  <c r="N50"/>
  <c r="D50"/>
  <c r="E45"/>
  <c r="F45"/>
  <c r="G45"/>
  <c r="H45"/>
  <c r="I45"/>
  <c r="J45"/>
  <c r="K45"/>
  <c r="L45"/>
  <c r="M45"/>
  <c r="N45"/>
  <c r="D45"/>
  <c r="E40"/>
  <c r="F40"/>
  <c r="G40"/>
  <c r="H40"/>
  <c r="I40"/>
  <c r="J40"/>
  <c r="K40"/>
  <c r="L40"/>
  <c r="M40"/>
  <c r="N40"/>
  <c r="D40"/>
  <c r="E35"/>
  <c r="F35"/>
  <c r="G35"/>
  <c r="H35"/>
  <c r="I35"/>
  <c r="J35"/>
  <c r="K35"/>
  <c r="L35"/>
  <c r="M35"/>
  <c r="N35"/>
  <c r="D35"/>
  <c r="E30"/>
  <c r="F30"/>
  <c r="G30"/>
  <c r="H30"/>
  <c r="I30"/>
  <c r="J30"/>
  <c r="K30"/>
  <c r="L30"/>
  <c r="M30"/>
  <c r="N30"/>
  <c r="D30"/>
  <c r="E25"/>
  <c r="F25"/>
  <c r="G25"/>
  <c r="H25"/>
  <c r="I25"/>
  <c r="J25"/>
  <c r="K25"/>
  <c r="L25"/>
  <c r="M25"/>
  <c r="N25"/>
  <c r="D25"/>
  <c r="E20"/>
  <c r="F20"/>
  <c r="G20"/>
  <c r="H20"/>
  <c r="I20"/>
  <c r="J20"/>
  <c r="K20"/>
  <c r="L20"/>
  <c r="M20"/>
  <c r="N20"/>
  <c r="D20"/>
  <c r="E15"/>
  <c r="F15"/>
  <c r="G15"/>
  <c r="H15"/>
  <c r="I15"/>
  <c r="J15"/>
  <c r="K15"/>
  <c r="L15"/>
  <c r="M15"/>
  <c r="N15"/>
  <c r="D15"/>
  <c r="E10"/>
  <c r="F10"/>
  <c r="G10"/>
  <c r="H10"/>
  <c r="I10"/>
  <c r="J10"/>
  <c r="K10"/>
  <c r="L10"/>
  <c r="M10"/>
  <c r="N10"/>
  <c r="D10"/>
  <c r="H85" i="6"/>
  <c r="I85"/>
  <c r="J85"/>
  <c r="K85"/>
  <c r="L85"/>
  <c r="M85"/>
  <c r="N85"/>
  <c r="D85"/>
  <c r="E80"/>
  <c r="F80"/>
  <c r="G80"/>
  <c r="H80"/>
  <c r="I80"/>
  <c r="J80"/>
  <c r="K80"/>
  <c r="L80"/>
  <c r="M80"/>
  <c r="N80"/>
  <c r="D80"/>
  <c r="E75"/>
  <c r="F75"/>
  <c r="G75"/>
  <c r="H75"/>
  <c r="I75"/>
  <c r="J75"/>
  <c r="K75"/>
  <c r="L75"/>
  <c r="M75"/>
  <c r="N75"/>
  <c r="D75"/>
  <c r="E70"/>
  <c r="F70"/>
  <c r="G70"/>
  <c r="H70"/>
  <c r="I70"/>
  <c r="J70"/>
  <c r="K70"/>
  <c r="L70"/>
  <c r="M70"/>
  <c r="N70"/>
  <c r="D70"/>
  <c r="E65"/>
  <c r="F65"/>
  <c r="G65"/>
  <c r="H65"/>
  <c r="I65"/>
  <c r="J65"/>
  <c r="K65"/>
  <c r="L65"/>
  <c r="M65"/>
  <c r="N65"/>
  <c r="D65"/>
  <c r="E60"/>
  <c r="F60"/>
  <c r="G60"/>
  <c r="H60"/>
  <c r="I60"/>
  <c r="J60"/>
  <c r="K60"/>
  <c r="L60"/>
  <c r="M60"/>
  <c r="N60"/>
  <c r="D60"/>
  <c r="E55"/>
  <c r="F55"/>
  <c r="G55"/>
  <c r="H55"/>
  <c r="I55"/>
  <c r="J55"/>
  <c r="K55"/>
  <c r="L55"/>
  <c r="M55"/>
  <c r="N55"/>
  <c r="D55"/>
  <c r="E50"/>
  <c r="F50"/>
  <c r="G50"/>
  <c r="H50"/>
  <c r="I50"/>
  <c r="J50"/>
  <c r="K50"/>
  <c r="L50"/>
  <c r="M50"/>
  <c r="N50"/>
  <c r="D50"/>
  <c r="E45"/>
  <c r="F45"/>
  <c r="G45"/>
  <c r="H45"/>
  <c r="I45"/>
  <c r="J45"/>
  <c r="K45"/>
  <c r="L45"/>
  <c r="M45"/>
  <c r="N45"/>
  <c r="D45"/>
  <c r="E40"/>
  <c r="F40"/>
  <c r="G40"/>
  <c r="H40"/>
  <c r="I40"/>
  <c r="J40"/>
  <c r="K40"/>
  <c r="L40"/>
  <c r="M40"/>
  <c r="N40"/>
  <c r="D40"/>
  <c r="E35"/>
  <c r="F35"/>
  <c r="G35"/>
  <c r="H35"/>
  <c r="I35"/>
  <c r="J35"/>
  <c r="K35"/>
  <c r="L35"/>
  <c r="M35"/>
  <c r="N35"/>
  <c r="D35"/>
  <c r="E30"/>
  <c r="F30"/>
  <c r="G30"/>
  <c r="H30"/>
  <c r="I30"/>
  <c r="J30"/>
  <c r="K30"/>
  <c r="L30"/>
  <c r="M30"/>
  <c r="N30"/>
  <c r="D30"/>
  <c r="E25"/>
  <c r="F25"/>
  <c r="G25"/>
  <c r="H25"/>
  <c r="I25"/>
  <c r="J25"/>
  <c r="K25"/>
  <c r="L25"/>
  <c r="M25"/>
  <c r="N25"/>
  <c r="D25"/>
  <c r="E20"/>
  <c r="F20"/>
  <c r="G20"/>
  <c r="H20"/>
  <c r="I20"/>
  <c r="J20"/>
  <c r="K20"/>
  <c r="L20"/>
  <c r="M20"/>
  <c r="N20"/>
  <c r="D20"/>
  <c r="E15"/>
  <c r="F15"/>
  <c r="G15"/>
  <c r="H15"/>
  <c r="I15"/>
  <c r="J15"/>
  <c r="K15"/>
  <c r="L15"/>
  <c r="M15"/>
  <c r="N15"/>
  <c r="D15"/>
  <c r="N10"/>
  <c r="N90" s="1"/>
  <c r="M10"/>
  <c r="M90" s="1"/>
  <c r="L10"/>
  <c r="L90" s="1"/>
  <c r="K10"/>
  <c r="K90" s="1"/>
  <c r="J10"/>
  <c r="J90" s="1"/>
  <c r="I10"/>
  <c r="I90" s="1"/>
  <c r="H10"/>
  <c r="H90" s="1"/>
  <c r="G10"/>
  <c r="G90" s="1"/>
  <c r="F10"/>
  <c r="F90" s="1"/>
  <c r="E10"/>
  <c r="E90" s="1"/>
  <c r="D10"/>
  <c r="C9" i="1"/>
  <c r="J7"/>
  <c r="J8"/>
  <c r="J6"/>
  <c r="E9"/>
  <c r="F9"/>
  <c r="G9"/>
  <c r="H9"/>
  <c r="I9"/>
  <c r="C14" i="3" l="1"/>
  <c r="C77"/>
  <c r="C79" s="1"/>
  <c r="D90" i="4"/>
  <c r="E90"/>
  <c r="J9" i="1"/>
  <c r="G90" i="4"/>
  <c r="I90"/>
  <c r="K90"/>
  <c r="M90"/>
  <c r="F90"/>
  <c r="H90"/>
  <c r="J90"/>
  <c r="L90"/>
  <c r="N90"/>
</calcChain>
</file>

<file path=xl/sharedStrings.xml><?xml version="1.0" encoding="utf-8"?>
<sst xmlns="http://schemas.openxmlformats.org/spreadsheetml/2006/main" count="506" uniqueCount="109">
  <si>
    <t>서울특별시교육청</t>
  </si>
  <si>
    <t>부산광역시교육청</t>
  </si>
  <si>
    <t>대구광역시교육청</t>
  </si>
  <si>
    <t>인천광역시교육청</t>
  </si>
  <si>
    <t>광주광역시교육청</t>
  </si>
  <si>
    <t>대전광역시교육청</t>
  </si>
  <si>
    <t>울산광역시교육청</t>
  </si>
  <si>
    <t>경기도교육청</t>
  </si>
  <si>
    <t>강원도교육청</t>
  </si>
  <si>
    <t>충청북도교육청</t>
  </si>
  <si>
    <t>충청남도교육청</t>
  </si>
  <si>
    <t>전라북도교육청</t>
  </si>
  <si>
    <t>전라남도교육청</t>
  </si>
  <si>
    <t>경상북도교육청</t>
  </si>
  <si>
    <t>경상남도교육청</t>
  </si>
  <si>
    <t>제주특별자치도교육청</t>
  </si>
  <si>
    <t>초</t>
    <phoneticPr fontId="2" type="noConversion"/>
  </si>
  <si>
    <t>중</t>
    <phoneticPr fontId="2" type="noConversion"/>
  </si>
  <si>
    <t>고</t>
    <phoneticPr fontId="2" type="noConversion"/>
  </si>
  <si>
    <t>소계</t>
    <phoneticPr fontId="2" type="noConversion"/>
  </si>
  <si>
    <t>시도교육청별</t>
    <phoneticPr fontId="2" type="noConversion"/>
  </si>
  <si>
    <t>연도</t>
    <phoneticPr fontId="2" type="noConversion"/>
  </si>
  <si>
    <t>합계</t>
    <phoneticPr fontId="2" type="noConversion"/>
  </si>
  <si>
    <t>합계</t>
    <phoneticPr fontId="2" type="noConversion"/>
  </si>
  <si>
    <t>남</t>
    <phoneticPr fontId="2" type="noConversion"/>
  </si>
  <si>
    <t>여</t>
    <phoneticPr fontId="2" type="noConversion"/>
  </si>
  <si>
    <t>계</t>
  </si>
  <si>
    <t>피해학생수</t>
    <phoneticPr fontId="2" type="noConversion"/>
  </si>
  <si>
    <t>피해학생 보호조치</t>
    <phoneticPr fontId="2" type="noConversion"/>
  </si>
  <si>
    <t>1.상담조언</t>
  </si>
  <si>
    <t>2.일시보호</t>
  </si>
  <si>
    <t>3.요양</t>
  </si>
  <si>
    <t>4.학급교체</t>
  </si>
  <si>
    <t>5.전학권고</t>
  </si>
  <si>
    <t>6.보호조치</t>
  </si>
  <si>
    <t>7.기타</t>
  </si>
  <si>
    <t>학교급별</t>
    <phoneticPr fontId="2" type="noConversion"/>
  </si>
  <si>
    <t>초</t>
    <phoneticPr fontId="2" type="noConversion"/>
  </si>
  <si>
    <t>중</t>
    <phoneticPr fontId="2" type="noConversion"/>
  </si>
  <si>
    <t>고</t>
    <phoneticPr fontId="2" type="noConversion"/>
  </si>
  <si>
    <t>특, 기타</t>
    <phoneticPr fontId="2" type="noConversion"/>
  </si>
  <si>
    <t>소계</t>
    <phoneticPr fontId="2" type="noConversion"/>
  </si>
  <si>
    <t>소계</t>
    <phoneticPr fontId="2" type="noConversion"/>
  </si>
  <si>
    <t>연도</t>
    <phoneticPr fontId="2" type="noConversion"/>
  </si>
  <si>
    <t>학교급별</t>
    <phoneticPr fontId="2" type="noConversion"/>
  </si>
  <si>
    <t>피해학생수</t>
    <phoneticPr fontId="2" type="noConversion"/>
  </si>
  <si>
    <t>피해학생 보호조치</t>
    <phoneticPr fontId="2" type="noConversion"/>
  </si>
  <si>
    <t>심리상담</t>
    <phoneticPr fontId="2" type="noConversion"/>
  </si>
  <si>
    <t>일시보호</t>
    <phoneticPr fontId="2" type="noConversion"/>
  </si>
  <si>
    <t>치료요양</t>
    <phoneticPr fontId="2" type="noConversion"/>
  </si>
  <si>
    <t>학급교체</t>
    <phoneticPr fontId="2" type="noConversion"/>
  </si>
  <si>
    <t>전학권고</t>
    <phoneticPr fontId="2" type="noConversion"/>
  </si>
  <si>
    <t>기타</t>
    <phoneticPr fontId="2" type="noConversion"/>
  </si>
  <si>
    <t>계</t>
    <phoneticPr fontId="2" type="noConversion"/>
  </si>
  <si>
    <t>초</t>
    <phoneticPr fontId="2" type="noConversion"/>
  </si>
  <si>
    <t>중</t>
    <phoneticPr fontId="2" type="noConversion"/>
  </si>
  <si>
    <t>고</t>
    <phoneticPr fontId="2" type="noConversion"/>
  </si>
  <si>
    <t>전국총계</t>
    <phoneticPr fontId="2" type="noConversion"/>
  </si>
  <si>
    <t>전국총계</t>
    <phoneticPr fontId="2" type="noConversion"/>
  </si>
  <si>
    <t>※ 2008년도 자료는 시도별로 구분된 자료를 보유하고 있지 않습니다.</t>
    <phoneticPr fontId="2" type="noConversion"/>
  </si>
  <si>
    <t>지역</t>
    <phoneticPr fontId="14" type="noConversion"/>
  </si>
  <si>
    <t>학교급</t>
    <phoneticPr fontId="14" type="noConversion"/>
  </si>
  <si>
    <t>피해학생 수</t>
    <phoneticPr fontId="14" type="noConversion"/>
  </si>
  <si>
    <t>피해학생 보호조치 건수</t>
    <phoneticPr fontId="14" type="noConversion"/>
  </si>
  <si>
    <t>합계</t>
    <phoneticPr fontId="14" type="noConversion"/>
  </si>
  <si>
    <t>남</t>
    <phoneticPr fontId="14" type="noConversion"/>
  </si>
  <si>
    <t>여</t>
    <phoneticPr fontId="14" type="noConversion"/>
  </si>
  <si>
    <t>심리상담
및 조언</t>
    <phoneticPr fontId="14" type="noConversion"/>
  </si>
  <si>
    <t>일시
보호</t>
    <phoneticPr fontId="14" type="noConversion"/>
  </si>
  <si>
    <t>치료를
위한 요양</t>
    <phoneticPr fontId="14" type="noConversion"/>
  </si>
  <si>
    <t>학급
교체</t>
    <phoneticPr fontId="14" type="noConversion"/>
  </si>
  <si>
    <t>전학
권고</t>
    <phoneticPr fontId="14" type="noConversion"/>
  </si>
  <si>
    <t>그밖에
보호조치</t>
    <phoneticPr fontId="14" type="noConversion"/>
  </si>
  <si>
    <t>기타</t>
    <phoneticPr fontId="14" type="noConversion"/>
  </si>
  <si>
    <t>서울</t>
    <phoneticPr fontId="14" type="noConversion"/>
  </si>
  <si>
    <t>초등학교</t>
    <phoneticPr fontId="14" type="noConversion"/>
  </si>
  <si>
    <t>중학교</t>
    <phoneticPr fontId="14" type="noConversion"/>
  </si>
  <si>
    <t>고등학교</t>
    <phoneticPr fontId="14" type="noConversion"/>
  </si>
  <si>
    <t>총계</t>
    <phoneticPr fontId="14" type="noConversion"/>
  </si>
  <si>
    <t>부산</t>
    <phoneticPr fontId="14" type="noConversion"/>
  </si>
  <si>
    <t>대구</t>
    <phoneticPr fontId="14" type="noConversion"/>
  </si>
  <si>
    <t>인천</t>
    <phoneticPr fontId="14" type="noConversion"/>
  </si>
  <si>
    <t>광주</t>
    <phoneticPr fontId="14" type="noConversion"/>
  </si>
  <si>
    <t>대전</t>
    <phoneticPr fontId="14" type="noConversion"/>
  </si>
  <si>
    <t>울산</t>
    <phoneticPr fontId="14" type="noConversion"/>
  </si>
  <si>
    <t>세종</t>
    <phoneticPr fontId="14" type="noConversion"/>
  </si>
  <si>
    <t>경기</t>
    <phoneticPr fontId="14" type="noConversion"/>
  </si>
  <si>
    <t>강원</t>
    <phoneticPr fontId="14" type="noConversion"/>
  </si>
  <si>
    <t>충북</t>
    <phoneticPr fontId="14" type="noConversion"/>
  </si>
  <si>
    <t>충남</t>
    <phoneticPr fontId="14" type="noConversion"/>
  </si>
  <si>
    <t>전북</t>
    <phoneticPr fontId="14" type="noConversion"/>
  </si>
  <si>
    <t>전남</t>
    <phoneticPr fontId="14" type="noConversion"/>
  </si>
  <si>
    <t>경북</t>
    <phoneticPr fontId="14" type="noConversion"/>
  </si>
  <si>
    <t>경남</t>
    <phoneticPr fontId="14" type="noConversion"/>
  </si>
  <si>
    <t>제주</t>
    <phoneticPr fontId="14" type="noConversion"/>
  </si>
  <si>
    <t>총합</t>
    <phoneticPr fontId="14" type="noConversion"/>
  </si>
  <si>
    <t>치료 
및 요양</t>
    <phoneticPr fontId="14" type="noConversion"/>
  </si>
  <si>
    <t>총계</t>
  </si>
  <si>
    <t>특, 기타</t>
    <phoneticPr fontId="14" type="noConversion"/>
  </si>
  <si>
    <r>
      <rPr>
        <b/>
        <sz val="20"/>
        <rFont val="돋움"/>
        <family val="3"/>
        <charset val="129"/>
      </rPr>
      <t>□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학교폭력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피해학생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조치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현황</t>
    </r>
    <r>
      <rPr>
        <b/>
        <sz val="20"/>
        <rFont val="Arial"/>
        <family val="2"/>
      </rPr>
      <t>(2008. 3. 1 ~ 2009. 2. 28)</t>
    </r>
    <phoneticPr fontId="14" type="noConversion"/>
  </si>
  <si>
    <r>
      <rPr>
        <b/>
        <sz val="20"/>
        <rFont val="돋움"/>
        <family val="3"/>
        <charset val="129"/>
      </rPr>
      <t>□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학교폭력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피해학생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조치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현황</t>
    </r>
    <r>
      <rPr>
        <b/>
        <sz val="20"/>
        <rFont val="Arial"/>
        <family val="2"/>
      </rPr>
      <t>(2009. 3. 1 ~ 2010. 2. 28)</t>
    </r>
    <phoneticPr fontId="14" type="noConversion"/>
  </si>
  <si>
    <r>
      <rPr>
        <b/>
        <sz val="20"/>
        <rFont val="돋움"/>
        <family val="3"/>
        <charset val="129"/>
      </rPr>
      <t>□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학교폭력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피해학생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조치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현황</t>
    </r>
    <r>
      <rPr>
        <b/>
        <sz val="20"/>
        <rFont val="Arial"/>
        <family val="2"/>
      </rPr>
      <t>(2010. 3. 1 ~ 2011. 2. 28)</t>
    </r>
    <phoneticPr fontId="14" type="noConversion"/>
  </si>
  <si>
    <t>□ 학교폭력 피해학생 보호조치 현황(2011. 3. 1 ~ 2012. 2. 28)</t>
    <phoneticPr fontId="14" type="noConversion"/>
  </si>
  <si>
    <t>□ 학교폭력 피해학생 보호조치 현황(2012. 3. 1 ~ 8.31)</t>
    <phoneticPr fontId="14" type="noConversion"/>
  </si>
  <si>
    <t>이전자료</t>
    <phoneticPr fontId="2" type="noConversion"/>
  </si>
  <si>
    <t>충북 특, 기타 합계 오류(8명 누락))</t>
    <phoneticPr fontId="2" type="noConversion"/>
  </si>
  <si>
    <t>이전자료</t>
    <phoneticPr fontId="2" type="noConversion"/>
  </si>
  <si>
    <t>광주 중학교 남녀 합산 오류(385명 초과), 대전 중학교 남녀 합산 오류 (1명 누락)</t>
    <phoneticPr fontId="2" type="noConversion"/>
  </si>
  <si>
    <t>광주 중학교 합산(32명 누락), 고등학교 합산(2명 누락) 오류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</si>
</sst>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b/>
      <sz val="9"/>
      <name val="굴림체"/>
      <family val="3"/>
      <charset val="129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b/>
      <sz val="20"/>
      <name val="Arial"/>
      <family val="2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>
      <alignment vertical="center"/>
    </xf>
    <xf numFmtId="41" fontId="6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41" fontId="5" fillId="4" borderId="7" xfId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 shrinkToFit="1"/>
    </xf>
    <xf numFmtId="41" fontId="5" fillId="4" borderId="8" xfId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1" fontId="4" fillId="0" borderId="3" xfId="1" applyFont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41" fontId="5" fillId="2" borderId="3" xfId="1" applyFont="1" applyFill="1" applyBorder="1" applyAlignment="1">
      <alignment horizontal="center" vertical="center" shrinkToFit="1"/>
    </xf>
    <xf numFmtId="41" fontId="8" fillId="0" borderId="1" xfId="1" applyFont="1" applyBorder="1" applyAlignment="1" applyProtection="1">
      <alignment horizontal="center" vertical="center" wrapText="1"/>
      <protection locked="0"/>
    </xf>
    <xf numFmtId="41" fontId="8" fillId="0" borderId="3" xfId="1" applyFont="1" applyBorder="1" applyAlignment="1" applyProtection="1">
      <alignment horizontal="center" vertical="center" wrapText="1"/>
      <protection locked="0"/>
    </xf>
    <xf numFmtId="41" fontId="0" fillId="0" borderId="0" xfId="0" applyNumberForma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41" fontId="3" fillId="2" borderId="7" xfId="1" applyFont="1" applyFill="1" applyBorder="1" applyAlignment="1">
      <alignment horizontal="center" vertical="center" shrinkToFit="1"/>
    </xf>
    <xf numFmtId="41" fontId="3" fillId="2" borderId="8" xfId="1" applyFont="1" applyFill="1" applyBorder="1">
      <alignment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1" fontId="5" fillId="2" borderId="10" xfId="1" applyFont="1" applyFill="1" applyBorder="1" applyAlignment="1">
      <alignment horizontal="center" vertical="center" shrinkToFit="1"/>
    </xf>
    <xf numFmtId="41" fontId="15" fillId="0" borderId="1" xfId="1" applyFont="1" applyBorder="1" applyAlignment="1" applyProtection="1">
      <alignment horizontal="center" vertical="center" wrapText="1"/>
      <protection locked="0"/>
    </xf>
    <xf numFmtId="41" fontId="3" fillId="2" borderId="1" xfId="1" applyFont="1" applyFill="1" applyBorder="1" applyAlignment="1">
      <alignment horizontal="center" vertical="center" shrinkToFit="1"/>
    </xf>
    <xf numFmtId="41" fontId="3" fillId="5" borderId="10" xfId="1" applyFont="1" applyFill="1" applyBorder="1" applyAlignment="1">
      <alignment horizontal="center" vertical="center" shrinkToFit="1"/>
    </xf>
    <xf numFmtId="41" fontId="3" fillId="4" borderId="7" xfId="1" applyFont="1" applyFill="1" applyBorder="1">
      <alignment vertical="center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15" fillId="0" borderId="0" xfId="0" applyFont="1">
      <alignment vertical="center"/>
    </xf>
    <xf numFmtId="0" fontId="18" fillId="2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41" fontId="15" fillId="4" borderId="1" xfId="1" applyFont="1" applyFill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41" fontId="20" fillId="6" borderId="1" xfId="1" applyFont="1" applyFill="1" applyBorder="1" applyAlignment="1">
      <alignment horizontal="center" vertical="center"/>
    </xf>
    <xf numFmtId="41" fontId="21" fillId="0" borderId="1" xfId="1" applyFont="1" applyBorder="1" applyAlignment="1">
      <alignment horizontal="center" vertical="center" wrapText="1"/>
    </xf>
    <xf numFmtId="41" fontId="21" fillId="7" borderId="1" xfId="1" applyFont="1" applyFill="1" applyBorder="1" applyAlignment="1">
      <alignment horizontal="center" vertical="center" wrapText="1"/>
    </xf>
    <xf numFmtId="41" fontId="19" fillId="0" borderId="1" xfId="1" applyFont="1" applyBorder="1" applyAlignment="1" applyProtection="1">
      <alignment horizontal="center" vertical="center" wrapText="1"/>
      <protection locked="0"/>
    </xf>
    <xf numFmtId="41" fontId="15" fillId="0" borderId="1" xfId="1" applyFont="1" applyBorder="1">
      <alignment vertical="center"/>
    </xf>
    <xf numFmtId="0" fontId="0" fillId="2" borderId="0" xfId="0" applyFill="1">
      <alignment vertical="center"/>
    </xf>
    <xf numFmtId="41" fontId="0" fillId="2" borderId="0" xfId="0" applyNumberFormat="1" applyFill="1">
      <alignment vertic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6" fillId="0" borderId="0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6.5"/>
  <cols>
    <col min="2" max="10" width="11.25" customWidth="1"/>
  </cols>
  <sheetData>
    <row r="1" spans="1:17" s="1" customFormat="1" ht="33" customHeight="1">
      <c r="A1" s="52" t="s">
        <v>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1:17" ht="17.25" thickBot="1"/>
    <row r="4" spans="1:17" ht="30.75" customHeight="1">
      <c r="A4" s="57" t="s">
        <v>43</v>
      </c>
      <c r="B4" s="55" t="s">
        <v>44</v>
      </c>
      <c r="C4" s="55" t="s">
        <v>45</v>
      </c>
      <c r="D4" s="55" t="s">
        <v>46</v>
      </c>
      <c r="E4" s="55"/>
      <c r="F4" s="55"/>
      <c r="G4" s="55"/>
      <c r="H4" s="55"/>
      <c r="I4" s="55"/>
      <c r="J4" s="56"/>
    </row>
    <row r="5" spans="1:17" ht="30.75" customHeight="1">
      <c r="A5" s="58"/>
      <c r="B5" s="59"/>
      <c r="C5" s="59"/>
      <c r="D5" s="25" t="s">
        <v>47</v>
      </c>
      <c r="E5" s="25" t="s">
        <v>48</v>
      </c>
      <c r="F5" s="25" t="s">
        <v>49</v>
      </c>
      <c r="G5" s="25" t="s">
        <v>50</v>
      </c>
      <c r="H5" s="25" t="s">
        <v>51</v>
      </c>
      <c r="I5" s="25" t="s">
        <v>52</v>
      </c>
      <c r="J5" s="26" t="s">
        <v>53</v>
      </c>
    </row>
    <row r="6" spans="1:17" ht="30.75" customHeight="1">
      <c r="A6" s="53">
        <v>2008</v>
      </c>
      <c r="B6" s="10" t="s">
        <v>16</v>
      </c>
      <c r="C6" s="4">
        <v>354</v>
      </c>
      <c r="D6" s="4">
        <v>302</v>
      </c>
      <c r="E6" s="4">
        <v>13</v>
      </c>
      <c r="F6" s="4">
        <v>10</v>
      </c>
      <c r="G6" s="4">
        <v>7</v>
      </c>
      <c r="H6" s="4">
        <v>3</v>
      </c>
      <c r="I6" s="4">
        <v>32</v>
      </c>
      <c r="J6" s="11">
        <f>SUM(D6:I6)</f>
        <v>367</v>
      </c>
    </row>
    <row r="7" spans="1:17" ht="30.75" customHeight="1">
      <c r="A7" s="53"/>
      <c r="B7" s="10" t="s">
        <v>17</v>
      </c>
      <c r="C7" s="4">
        <v>12091</v>
      </c>
      <c r="D7" s="4">
        <v>10063</v>
      </c>
      <c r="E7" s="4">
        <v>760</v>
      </c>
      <c r="F7" s="4">
        <v>221</v>
      </c>
      <c r="G7" s="4">
        <v>112</v>
      </c>
      <c r="H7" s="4">
        <v>573</v>
      </c>
      <c r="I7" s="4">
        <v>1436</v>
      </c>
      <c r="J7" s="11">
        <f>SUM(D7:I7)</f>
        <v>13165</v>
      </c>
    </row>
    <row r="8" spans="1:17" ht="30.75" customHeight="1">
      <c r="A8" s="53"/>
      <c r="B8" s="10" t="s">
        <v>18</v>
      </c>
      <c r="C8" s="4">
        <v>3065</v>
      </c>
      <c r="D8" s="4">
        <v>2238</v>
      </c>
      <c r="E8" s="4">
        <v>255</v>
      </c>
      <c r="F8" s="4">
        <v>129</v>
      </c>
      <c r="G8" s="4">
        <v>17</v>
      </c>
      <c r="H8" s="4">
        <v>70</v>
      </c>
      <c r="I8" s="4">
        <v>383</v>
      </c>
      <c r="J8" s="11">
        <f>SUM(D8:I8)</f>
        <v>3092</v>
      </c>
    </row>
    <row r="9" spans="1:17" ht="30.75" customHeight="1" thickBot="1">
      <c r="A9" s="54"/>
      <c r="B9" s="22" t="s">
        <v>19</v>
      </c>
      <c r="C9" s="23">
        <f>SUM(C6:C8)</f>
        <v>15510</v>
      </c>
      <c r="D9" s="23">
        <f>SUM(D6:D8)</f>
        <v>12603</v>
      </c>
      <c r="E9" s="23">
        <f t="shared" ref="E9" si="0">SUM(E6:E8)</f>
        <v>1028</v>
      </c>
      <c r="F9" s="23">
        <f t="shared" ref="F9" si="1">SUM(F6:F8)</f>
        <v>360</v>
      </c>
      <c r="G9" s="23">
        <f t="shared" ref="G9" si="2">SUM(G6:G8)</f>
        <v>136</v>
      </c>
      <c r="H9" s="23">
        <f t="shared" ref="H9" si="3">SUM(H6:H8)</f>
        <v>646</v>
      </c>
      <c r="I9" s="23">
        <f t="shared" ref="I9" si="4">SUM(I6:I8)</f>
        <v>1851</v>
      </c>
      <c r="J9" s="24">
        <f>SUM(D9:I9)</f>
        <v>16624</v>
      </c>
    </row>
    <row r="10" spans="1:17" ht="27" customHeight="1">
      <c r="A10" s="14" t="s">
        <v>59</v>
      </c>
    </row>
  </sheetData>
  <mergeCells count="6">
    <mergeCell ref="A1:Q1"/>
    <mergeCell ref="A6:A9"/>
    <mergeCell ref="D4:J4"/>
    <mergeCell ref="A4:A5"/>
    <mergeCell ref="B4:B5"/>
    <mergeCell ref="C4:C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5"/>
  <sheetViews>
    <sheetView workbookViewId="0">
      <pane xSplit="1" ySplit="5" topLeftCell="B7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6.5"/>
  <cols>
    <col min="1" max="1" width="9" style="3"/>
    <col min="2" max="3" width="18.375" style="3" customWidth="1"/>
    <col min="4" max="5" width="7.875" style="3" customWidth="1"/>
    <col min="6" max="6" width="9" style="3" customWidth="1"/>
    <col min="7" max="10" width="9.25" style="3" bestFit="1" customWidth="1"/>
    <col min="11" max="11" width="9.5" style="3" bestFit="1" customWidth="1"/>
    <col min="12" max="13" width="9.25" style="3" bestFit="1" customWidth="1"/>
    <col min="14" max="14" width="9.375" style="3" bestFit="1" customWidth="1"/>
    <col min="15" max="16384" width="9" style="3"/>
  </cols>
  <sheetData>
    <row r="1" spans="1:17" ht="33" customHeight="1">
      <c r="A1" s="52" t="s">
        <v>100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1:17" ht="17.25" thickBot="1"/>
    <row r="4" spans="1:17" ht="24" customHeight="1">
      <c r="A4" s="68" t="s">
        <v>21</v>
      </c>
      <c r="B4" s="68" t="s">
        <v>20</v>
      </c>
      <c r="C4" s="68" t="s">
        <v>36</v>
      </c>
      <c r="D4" s="68" t="s">
        <v>27</v>
      </c>
      <c r="E4" s="68"/>
      <c r="F4" s="68"/>
      <c r="G4" s="68" t="s">
        <v>28</v>
      </c>
      <c r="H4" s="68"/>
      <c r="I4" s="68"/>
      <c r="J4" s="68"/>
      <c r="K4" s="68"/>
      <c r="L4" s="68"/>
      <c r="M4" s="68"/>
      <c r="N4" s="68"/>
    </row>
    <row r="5" spans="1:17" ht="24" customHeight="1">
      <c r="A5" s="69"/>
      <c r="B5" s="69"/>
      <c r="C5" s="69"/>
      <c r="D5" s="15" t="s">
        <v>24</v>
      </c>
      <c r="E5" s="15" t="s">
        <v>25</v>
      </c>
      <c r="F5" s="15" t="s">
        <v>22</v>
      </c>
      <c r="G5" s="16" t="s">
        <v>29</v>
      </c>
      <c r="H5" s="16" t="s">
        <v>30</v>
      </c>
      <c r="I5" s="16" t="s">
        <v>31</v>
      </c>
      <c r="J5" s="16" t="s">
        <v>32</v>
      </c>
      <c r="K5" s="16" t="s">
        <v>33</v>
      </c>
      <c r="L5" s="16" t="s">
        <v>34</v>
      </c>
      <c r="M5" s="16" t="s">
        <v>35</v>
      </c>
      <c r="N5" s="16" t="s">
        <v>26</v>
      </c>
    </row>
    <row r="6" spans="1:17">
      <c r="A6" s="61">
        <v>2009</v>
      </c>
      <c r="B6" s="61" t="s">
        <v>0</v>
      </c>
      <c r="C6" s="13" t="s">
        <v>37</v>
      </c>
      <c r="D6" s="29">
        <v>11</v>
      </c>
      <c r="E6" s="29">
        <v>11</v>
      </c>
      <c r="F6" s="29">
        <v>22</v>
      </c>
      <c r="G6" s="29">
        <v>12</v>
      </c>
      <c r="H6" s="29">
        <v>1</v>
      </c>
      <c r="I6" s="29">
        <v>3</v>
      </c>
      <c r="J6" s="29">
        <v>0</v>
      </c>
      <c r="K6" s="29">
        <v>0</v>
      </c>
      <c r="L6" s="29">
        <v>1</v>
      </c>
      <c r="M6" s="29">
        <v>5</v>
      </c>
      <c r="N6" s="29">
        <v>22</v>
      </c>
    </row>
    <row r="7" spans="1:17">
      <c r="A7" s="61"/>
      <c r="B7" s="61"/>
      <c r="C7" s="13" t="s">
        <v>38</v>
      </c>
      <c r="D7" s="29">
        <v>1500</v>
      </c>
      <c r="E7" s="29">
        <v>762</v>
      </c>
      <c r="F7" s="29">
        <v>2262</v>
      </c>
      <c r="G7" s="29">
        <v>1715</v>
      </c>
      <c r="H7" s="29">
        <v>75</v>
      </c>
      <c r="I7" s="29">
        <v>50</v>
      </c>
      <c r="J7" s="29">
        <v>2</v>
      </c>
      <c r="K7" s="29">
        <v>11</v>
      </c>
      <c r="L7" s="29">
        <v>120</v>
      </c>
      <c r="M7" s="29">
        <v>289</v>
      </c>
      <c r="N7" s="29">
        <v>2262</v>
      </c>
    </row>
    <row r="8" spans="1:17">
      <c r="A8" s="61"/>
      <c r="B8" s="61"/>
      <c r="C8" s="13" t="s">
        <v>39</v>
      </c>
      <c r="D8" s="29">
        <v>214</v>
      </c>
      <c r="E8" s="29">
        <v>47</v>
      </c>
      <c r="F8" s="29">
        <v>261</v>
      </c>
      <c r="G8" s="29">
        <v>191</v>
      </c>
      <c r="H8" s="29">
        <v>10</v>
      </c>
      <c r="I8" s="29">
        <v>16</v>
      </c>
      <c r="J8" s="29">
        <v>0</v>
      </c>
      <c r="K8" s="29">
        <v>8</v>
      </c>
      <c r="L8" s="29">
        <v>19</v>
      </c>
      <c r="M8" s="29">
        <v>17</v>
      </c>
      <c r="N8" s="29">
        <v>261</v>
      </c>
    </row>
    <row r="9" spans="1:17">
      <c r="A9" s="61"/>
      <c r="B9" s="61"/>
      <c r="C9" s="13" t="s">
        <v>40</v>
      </c>
      <c r="D9" s="29">
        <v>1</v>
      </c>
      <c r="E9" s="29">
        <v>5</v>
      </c>
      <c r="F9" s="29">
        <v>6</v>
      </c>
      <c r="G9" s="29">
        <v>6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6</v>
      </c>
    </row>
    <row r="10" spans="1:17">
      <c r="A10" s="61"/>
      <c r="B10" s="61"/>
      <c r="C10" s="5" t="s">
        <v>42</v>
      </c>
      <c r="D10" s="30">
        <f>SUM(D6:D9)</f>
        <v>1726</v>
      </c>
      <c r="E10" s="30">
        <f t="shared" ref="E10:N10" si="0">SUM(E6:E9)</f>
        <v>825</v>
      </c>
      <c r="F10" s="30">
        <f t="shared" si="0"/>
        <v>2551</v>
      </c>
      <c r="G10" s="30">
        <f t="shared" si="0"/>
        <v>1924</v>
      </c>
      <c r="H10" s="30">
        <f t="shared" si="0"/>
        <v>86</v>
      </c>
      <c r="I10" s="30">
        <f t="shared" si="0"/>
        <v>69</v>
      </c>
      <c r="J10" s="30">
        <f t="shared" si="0"/>
        <v>2</v>
      </c>
      <c r="K10" s="30">
        <f t="shared" si="0"/>
        <v>19</v>
      </c>
      <c r="L10" s="30">
        <f t="shared" si="0"/>
        <v>140</v>
      </c>
      <c r="M10" s="30">
        <f t="shared" si="0"/>
        <v>311</v>
      </c>
      <c r="N10" s="30">
        <f t="shared" si="0"/>
        <v>2551</v>
      </c>
    </row>
    <row r="11" spans="1:17">
      <c r="A11" s="61"/>
      <c r="B11" s="61" t="s">
        <v>1</v>
      </c>
      <c r="C11" s="13" t="s">
        <v>37</v>
      </c>
      <c r="D11" s="29">
        <v>17</v>
      </c>
      <c r="E11" s="29">
        <v>9</v>
      </c>
      <c r="F11" s="29">
        <v>26</v>
      </c>
      <c r="G11" s="29">
        <v>24</v>
      </c>
      <c r="H11" s="29">
        <v>0</v>
      </c>
      <c r="I11" s="29">
        <v>2</v>
      </c>
      <c r="J11" s="29">
        <v>0</v>
      </c>
      <c r="K11" s="29">
        <v>0</v>
      </c>
      <c r="L11" s="29">
        <v>0</v>
      </c>
      <c r="M11" s="29">
        <v>0</v>
      </c>
      <c r="N11" s="29">
        <v>26</v>
      </c>
    </row>
    <row r="12" spans="1:17">
      <c r="A12" s="61"/>
      <c r="B12" s="61"/>
      <c r="C12" s="13" t="s">
        <v>38</v>
      </c>
      <c r="D12" s="29">
        <v>634</v>
      </c>
      <c r="E12" s="29">
        <v>338</v>
      </c>
      <c r="F12" s="29">
        <v>972</v>
      </c>
      <c r="G12" s="29">
        <v>752</v>
      </c>
      <c r="H12" s="29">
        <v>34</v>
      </c>
      <c r="I12" s="29">
        <v>28</v>
      </c>
      <c r="J12" s="29">
        <v>0</v>
      </c>
      <c r="K12" s="29">
        <v>5</v>
      </c>
      <c r="L12" s="29">
        <v>49</v>
      </c>
      <c r="M12" s="29">
        <v>104</v>
      </c>
      <c r="N12" s="29">
        <v>972</v>
      </c>
    </row>
    <row r="13" spans="1:17">
      <c r="A13" s="61"/>
      <c r="B13" s="61"/>
      <c r="C13" s="13" t="s">
        <v>39</v>
      </c>
      <c r="D13" s="29">
        <v>127</v>
      </c>
      <c r="E13" s="29">
        <v>17</v>
      </c>
      <c r="F13" s="29">
        <v>144</v>
      </c>
      <c r="G13" s="29">
        <v>98</v>
      </c>
      <c r="H13" s="29">
        <v>0</v>
      </c>
      <c r="I13" s="29">
        <v>12</v>
      </c>
      <c r="J13" s="29">
        <v>1</v>
      </c>
      <c r="K13" s="29">
        <v>1</v>
      </c>
      <c r="L13" s="29">
        <v>20</v>
      </c>
      <c r="M13" s="29">
        <v>12</v>
      </c>
      <c r="N13" s="29">
        <v>144</v>
      </c>
    </row>
    <row r="14" spans="1:17">
      <c r="A14" s="61"/>
      <c r="B14" s="61"/>
      <c r="C14" s="13" t="s">
        <v>40</v>
      </c>
      <c r="D14" s="29">
        <v>4</v>
      </c>
      <c r="E14" s="29">
        <v>1</v>
      </c>
      <c r="F14" s="29">
        <v>5</v>
      </c>
      <c r="G14" s="29">
        <v>1</v>
      </c>
      <c r="H14" s="29">
        <v>0</v>
      </c>
      <c r="I14" s="29">
        <v>0</v>
      </c>
      <c r="J14" s="29">
        <v>0</v>
      </c>
      <c r="K14" s="29">
        <v>0</v>
      </c>
      <c r="L14" s="29">
        <v>2</v>
      </c>
      <c r="M14" s="29">
        <v>2</v>
      </c>
      <c r="N14" s="29">
        <v>5</v>
      </c>
    </row>
    <row r="15" spans="1:17">
      <c r="A15" s="61"/>
      <c r="B15" s="61"/>
      <c r="C15" s="5" t="s">
        <v>42</v>
      </c>
      <c r="D15" s="30">
        <f>SUM(D11:D14)</f>
        <v>782</v>
      </c>
      <c r="E15" s="30">
        <f t="shared" ref="E15:N15" si="1">SUM(E11:E14)</f>
        <v>365</v>
      </c>
      <c r="F15" s="30">
        <f t="shared" si="1"/>
        <v>1147</v>
      </c>
      <c r="G15" s="30">
        <f t="shared" si="1"/>
        <v>875</v>
      </c>
      <c r="H15" s="30">
        <f t="shared" si="1"/>
        <v>34</v>
      </c>
      <c r="I15" s="30">
        <f t="shared" si="1"/>
        <v>42</v>
      </c>
      <c r="J15" s="30">
        <f t="shared" si="1"/>
        <v>1</v>
      </c>
      <c r="K15" s="30">
        <f t="shared" si="1"/>
        <v>6</v>
      </c>
      <c r="L15" s="30">
        <f t="shared" si="1"/>
        <v>71</v>
      </c>
      <c r="M15" s="30">
        <f t="shared" si="1"/>
        <v>118</v>
      </c>
      <c r="N15" s="30">
        <f t="shared" si="1"/>
        <v>1147</v>
      </c>
    </row>
    <row r="16" spans="1:17">
      <c r="A16" s="61"/>
      <c r="B16" s="61" t="s">
        <v>2</v>
      </c>
      <c r="C16" s="13" t="s">
        <v>37</v>
      </c>
      <c r="D16" s="29">
        <v>11</v>
      </c>
      <c r="E16" s="29">
        <v>16</v>
      </c>
      <c r="F16" s="29">
        <v>27</v>
      </c>
      <c r="G16" s="29">
        <v>15</v>
      </c>
      <c r="H16" s="29">
        <v>2</v>
      </c>
      <c r="I16" s="29">
        <v>0</v>
      </c>
      <c r="J16" s="29">
        <v>0</v>
      </c>
      <c r="K16" s="29">
        <v>0</v>
      </c>
      <c r="L16" s="29">
        <v>4</v>
      </c>
      <c r="M16" s="29">
        <v>6</v>
      </c>
      <c r="N16" s="29">
        <v>27</v>
      </c>
    </row>
    <row r="17" spans="1:14">
      <c r="A17" s="61"/>
      <c r="B17" s="61"/>
      <c r="C17" s="13" t="s">
        <v>38</v>
      </c>
      <c r="D17" s="29">
        <v>447</v>
      </c>
      <c r="E17" s="29">
        <v>207</v>
      </c>
      <c r="F17" s="29">
        <v>654</v>
      </c>
      <c r="G17" s="29">
        <v>482</v>
      </c>
      <c r="H17" s="29">
        <v>44</v>
      </c>
      <c r="I17" s="29">
        <v>13</v>
      </c>
      <c r="J17" s="29">
        <v>0</v>
      </c>
      <c r="K17" s="29">
        <v>4</v>
      </c>
      <c r="L17" s="29">
        <v>16</v>
      </c>
      <c r="M17" s="29">
        <v>95</v>
      </c>
      <c r="N17" s="29">
        <v>654</v>
      </c>
    </row>
    <row r="18" spans="1:14">
      <c r="A18" s="61"/>
      <c r="B18" s="61"/>
      <c r="C18" s="13" t="s">
        <v>39</v>
      </c>
      <c r="D18" s="29">
        <v>93</v>
      </c>
      <c r="E18" s="29">
        <v>40</v>
      </c>
      <c r="F18" s="29">
        <v>133</v>
      </c>
      <c r="G18" s="29">
        <v>95</v>
      </c>
      <c r="H18" s="29">
        <v>16</v>
      </c>
      <c r="I18" s="29">
        <v>10</v>
      </c>
      <c r="J18" s="29">
        <v>1</v>
      </c>
      <c r="K18" s="29">
        <v>1</v>
      </c>
      <c r="L18" s="29">
        <v>0</v>
      </c>
      <c r="M18" s="29">
        <v>10</v>
      </c>
      <c r="N18" s="29">
        <v>133</v>
      </c>
    </row>
    <row r="19" spans="1:14">
      <c r="A19" s="61"/>
      <c r="B19" s="61"/>
      <c r="C19" s="13" t="s">
        <v>40</v>
      </c>
      <c r="D19" s="29">
        <v>4</v>
      </c>
      <c r="E19" s="29">
        <v>1</v>
      </c>
      <c r="F19" s="29">
        <v>5</v>
      </c>
      <c r="G19" s="29">
        <v>1</v>
      </c>
      <c r="H19" s="29">
        <v>2</v>
      </c>
      <c r="I19" s="29">
        <v>1</v>
      </c>
      <c r="J19" s="29">
        <v>0</v>
      </c>
      <c r="K19" s="29">
        <v>0</v>
      </c>
      <c r="L19" s="29">
        <v>0</v>
      </c>
      <c r="M19" s="29">
        <v>1</v>
      </c>
      <c r="N19" s="29">
        <v>5</v>
      </c>
    </row>
    <row r="20" spans="1:14">
      <c r="A20" s="61"/>
      <c r="B20" s="61"/>
      <c r="C20" s="5" t="s">
        <v>42</v>
      </c>
      <c r="D20" s="30">
        <f>SUM(D16:D19)</f>
        <v>555</v>
      </c>
      <c r="E20" s="30">
        <f t="shared" ref="E20:N20" si="2">SUM(E16:E19)</f>
        <v>264</v>
      </c>
      <c r="F20" s="30">
        <f t="shared" si="2"/>
        <v>819</v>
      </c>
      <c r="G20" s="30">
        <f t="shared" si="2"/>
        <v>593</v>
      </c>
      <c r="H20" s="30">
        <f t="shared" si="2"/>
        <v>64</v>
      </c>
      <c r="I20" s="30">
        <f t="shared" si="2"/>
        <v>24</v>
      </c>
      <c r="J20" s="30">
        <f t="shared" si="2"/>
        <v>1</v>
      </c>
      <c r="K20" s="30">
        <f t="shared" si="2"/>
        <v>5</v>
      </c>
      <c r="L20" s="30">
        <f t="shared" si="2"/>
        <v>20</v>
      </c>
      <c r="M20" s="30">
        <f t="shared" si="2"/>
        <v>112</v>
      </c>
      <c r="N20" s="30">
        <f t="shared" si="2"/>
        <v>819</v>
      </c>
    </row>
    <row r="21" spans="1:14">
      <c r="A21" s="61"/>
      <c r="B21" s="61" t="s">
        <v>3</v>
      </c>
      <c r="C21" s="13" t="s">
        <v>37</v>
      </c>
      <c r="D21" s="29">
        <v>1</v>
      </c>
      <c r="E21" s="29">
        <v>2</v>
      </c>
      <c r="F21" s="29">
        <v>3</v>
      </c>
      <c r="G21" s="29">
        <v>2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1</v>
      </c>
      <c r="N21" s="29">
        <v>3</v>
      </c>
    </row>
    <row r="22" spans="1:14">
      <c r="A22" s="61"/>
      <c r="B22" s="61"/>
      <c r="C22" s="13" t="s">
        <v>38</v>
      </c>
      <c r="D22" s="29">
        <v>220</v>
      </c>
      <c r="E22" s="29">
        <v>161</v>
      </c>
      <c r="F22" s="29">
        <v>381</v>
      </c>
      <c r="G22" s="29">
        <v>322</v>
      </c>
      <c r="H22" s="29">
        <v>32</v>
      </c>
      <c r="I22" s="29">
        <v>6</v>
      </c>
      <c r="J22" s="29">
        <v>0</v>
      </c>
      <c r="K22" s="29">
        <v>2</v>
      </c>
      <c r="L22" s="29">
        <v>9</v>
      </c>
      <c r="M22" s="29">
        <v>10</v>
      </c>
      <c r="N22" s="29">
        <v>381</v>
      </c>
    </row>
    <row r="23" spans="1:14">
      <c r="A23" s="61"/>
      <c r="B23" s="61"/>
      <c r="C23" s="13" t="s">
        <v>39</v>
      </c>
      <c r="D23" s="29">
        <v>60</v>
      </c>
      <c r="E23" s="29">
        <v>13</v>
      </c>
      <c r="F23" s="29">
        <v>73</v>
      </c>
      <c r="G23" s="29">
        <v>51</v>
      </c>
      <c r="H23" s="29">
        <v>2</v>
      </c>
      <c r="I23" s="29">
        <v>6</v>
      </c>
      <c r="J23" s="29">
        <v>0</v>
      </c>
      <c r="K23" s="29">
        <v>1</v>
      </c>
      <c r="L23" s="29">
        <v>7</v>
      </c>
      <c r="M23" s="29">
        <v>6</v>
      </c>
      <c r="N23" s="29">
        <v>73</v>
      </c>
    </row>
    <row r="24" spans="1:14">
      <c r="A24" s="61"/>
      <c r="B24" s="61"/>
      <c r="C24" s="13" t="s">
        <v>40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</row>
    <row r="25" spans="1:14">
      <c r="A25" s="61"/>
      <c r="B25" s="61"/>
      <c r="C25" s="5" t="s">
        <v>42</v>
      </c>
      <c r="D25" s="30">
        <f>SUM(D21:D24)</f>
        <v>281</v>
      </c>
      <c r="E25" s="30">
        <f t="shared" ref="E25:N25" si="3">SUM(E21:E24)</f>
        <v>176</v>
      </c>
      <c r="F25" s="30">
        <f t="shared" si="3"/>
        <v>457</v>
      </c>
      <c r="G25" s="30">
        <f t="shared" si="3"/>
        <v>375</v>
      </c>
      <c r="H25" s="30">
        <f t="shared" si="3"/>
        <v>34</v>
      </c>
      <c r="I25" s="30">
        <f t="shared" si="3"/>
        <v>12</v>
      </c>
      <c r="J25" s="30">
        <f t="shared" si="3"/>
        <v>0</v>
      </c>
      <c r="K25" s="30">
        <f t="shared" si="3"/>
        <v>3</v>
      </c>
      <c r="L25" s="30">
        <f t="shared" si="3"/>
        <v>16</v>
      </c>
      <c r="M25" s="30">
        <f t="shared" si="3"/>
        <v>17</v>
      </c>
      <c r="N25" s="30">
        <f t="shared" si="3"/>
        <v>457</v>
      </c>
    </row>
    <row r="26" spans="1:14">
      <c r="A26" s="61"/>
      <c r="B26" s="61" t="s">
        <v>4</v>
      </c>
      <c r="C26" s="13" t="s">
        <v>37</v>
      </c>
      <c r="D26" s="29">
        <v>4</v>
      </c>
      <c r="E26" s="29">
        <v>26</v>
      </c>
      <c r="F26" s="29">
        <v>30</v>
      </c>
      <c r="G26" s="29">
        <v>23</v>
      </c>
      <c r="H26" s="29">
        <v>1</v>
      </c>
      <c r="I26" s="29">
        <v>0</v>
      </c>
      <c r="J26" s="29">
        <v>0</v>
      </c>
      <c r="K26" s="29">
        <v>0</v>
      </c>
      <c r="L26" s="29">
        <v>1</v>
      </c>
      <c r="M26" s="29">
        <v>5</v>
      </c>
      <c r="N26" s="29">
        <v>30</v>
      </c>
    </row>
    <row r="27" spans="1:14">
      <c r="A27" s="61"/>
      <c r="B27" s="61"/>
      <c r="C27" s="13" t="s">
        <v>38</v>
      </c>
      <c r="D27" s="29">
        <v>577</v>
      </c>
      <c r="E27" s="29">
        <v>293</v>
      </c>
      <c r="F27" s="29">
        <v>870</v>
      </c>
      <c r="G27" s="29">
        <v>629</v>
      </c>
      <c r="H27" s="29">
        <v>34</v>
      </c>
      <c r="I27" s="29">
        <v>14</v>
      </c>
      <c r="J27" s="29">
        <v>1</v>
      </c>
      <c r="K27" s="29">
        <v>1</v>
      </c>
      <c r="L27" s="29">
        <v>58</v>
      </c>
      <c r="M27" s="29">
        <v>133</v>
      </c>
      <c r="N27" s="29">
        <v>870</v>
      </c>
    </row>
    <row r="28" spans="1:14">
      <c r="A28" s="61"/>
      <c r="B28" s="61"/>
      <c r="C28" s="13" t="s">
        <v>39</v>
      </c>
      <c r="D28" s="29">
        <v>72</v>
      </c>
      <c r="E28" s="29">
        <v>18</v>
      </c>
      <c r="F28" s="29">
        <v>90</v>
      </c>
      <c r="G28" s="29">
        <v>63</v>
      </c>
      <c r="H28" s="29">
        <v>14</v>
      </c>
      <c r="I28" s="29">
        <v>7</v>
      </c>
      <c r="J28" s="29">
        <v>0</v>
      </c>
      <c r="K28" s="29">
        <v>1</v>
      </c>
      <c r="L28" s="29">
        <v>1</v>
      </c>
      <c r="M28" s="29">
        <v>4</v>
      </c>
      <c r="N28" s="29">
        <v>90</v>
      </c>
    </row>
    <row r="29" spans="1:14">
      <c r="A29" s="61"/>
      <c r="B29" s="61"/>
      <c r="C29" s="13" t="s">
        <v>40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</row>
    <row r="30" spans="1:14">
      <c r="A30" s="61"/>
      <c r="B30" s="61"/>
      <c r="C30" s="5" t="s">
        <v>42</v>
      </c>
      <c r="D30" s="30">
        <f>SUM(D26:D29)</f>
        <v>653</v>
      </c>
      <c r="E30" s="30">
        <f t="shared" ref="E30:N30" si="4">SUM(E26:E29)</f>
        <v>337</v>
      </c>
      <c r="F30" s="30">
        <f t="shared" si="4"/>
        <v>990</v>
      </c>
      <c r="G30" s="30">
        <f t="shared" si="4"/>
        <v>715</v>
      </c>
      <c r="H30" s="30">
        <f t="shared" si="4"/>
        <v>49</v>
      </c>
      <c r="I30" s="30">
        <f t="shared" si="4"/>
        <v>21</v>
      </c>
      <c r="J30" s="30">
        <f t="shared" si="4"/>
        <v>1</v>
      </c>
      <c r="K30" s="30">
        <f t="shared" si="4"/>
        <v>2</v>
      </c>
      <c r="L30" s="30">
        <f t="shared" si="4"/>
        <v>60</v>
      </c>
      <c r="M30" s="30">
        <f t="shared" si="4"/>
        <v>142</v>
      </c>
      <c r="N30" s="30">
        <f t="shared" si="4"/>
        <v>990</v>
      </c>
    </row>
    <row r="31" spans="1:14">
      <c r="A31" s="61"/>
      <c r="B31" s="61" t="s">
        <v>5</v>
      </c>
      <c r="C31" s="13" t="s">
        <v>37</v>
      </c>
      <c r="D31" s="29">
        <v>4</v>
      </c>
      <c r="E31" s="29">
        <v>0</v>
      </c>
      <c r="F31" s="29">
        <v>4</v>
      </c>
      <c r="G31" s="29">
        <v>4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4</v>
      </c>
    </row>
    <row r="32" spans="1:14">
      <c r="A32" s="61"/>
      <c r="B32" s="61"/>
      <c r="C32" s="13" t="s">
        <v>38</v>
      </c>
      <c r="D32" s="29">
        <v>101</v>
      </c>
      <c r="E32" s="29">
        <v>60</v>
      </c>
      <c r="F32" s="29">
        <v>161</v>
      </c>
      <c r="G32" s="29">
        <v>97</v>
      </c>
      <c r="H32" s="29">
        <v>16</v>
      </c>
      <c r="I32" s="29">
        <v>9</v>
      </c>
      <c r="J32" s="29">
        <v>0</v>
      </c>
      <c r="K32" s="29">
        <v>0</v>
      </c>
      <c r="L32" s="29">
        <v>5</v>
      </c>
      <c r="M32" s="29">
        <v>34</v>
      </c>
      <c r="N32" s="29">
        <v>161</v>
      </c>
    </row>
    <row r="33" spans="1:14">
      <c r="A33" s="61"/>
      <c r="B33" s="61"/>
      <c r="C33" s="13" t="s">
        <v>39</v>
      </c>
      <c r="D33" s="29">
        <v>66</v>
      </c>
      <c r="E33" s="29">
        <v>8</v>
      </c>
      <c r="F33" s="29">
        <v>74</v>
      </c>
      <c r="G33" s="29">
        <v>58</v>
      </c>
      <c r="H33" s="29">
        <v>2</v>
      </c>
      <c r="I33" s="29">
        <v>9</v>
      </c>
      <c r="J33" s="29">
        <v>0</v>
      </c>
      <c r="K33" s="29">
        <v>0</v>
      </c>
      <c r="L33" s="29">
        <v>2</v>
      </c>
      <c r="M33" s="29">
        <v>3</v>
      </c>
      <c r="N33" s="29">
        <v>74</v>
      </c>
    </row>
    <row r="34" spans="1:14">
      <c r="A34" s="61"/>
      <c r="B34" s="61"/>
      <c r="C34" s="13" t="s">
        <v>40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</row>
    <row r="35" spans="1:14">
      <c r="A35" s="61"/>
      <c r="B35" s="61"/>
      <c r="C35" s="5" t="s">
        <v>42</v>
      </c>
      <c r="D35" s="30">
        <f>SUM(D31:D34)</f>
        <v>171</v>
      </c>
      <c r="E35" s="30">
        <f t="shared" ref="E35:N35" si="5">SUM(E31:E34)</f>
        <v>68</v>
      </c>
      <c r="F35" s="30">
        <f t="shared" si="5"/>
        <v>239</v>
      </c>
      <c r="G35" s="30">
        <f t="shared" si="5"/>
        <v>159</v>
      </c>
      <c r="H35" s="30">
        <f t="shared" si="5"/>
        <v>18</v>
      </c>
      <c r="I35" s="30">
        <f t="shared" si="5"/>
        <v>18</v>
      </c>
      <c r="J35" s="30">
        <f t="shared" si="5"/>
        <v>0</v>
      </c>
      <c r="K35" s="30">
        <f t="shared" si="5"/>
        <v>0</v>
      </c>
      <c r="L35" s="30">
        <f t="shared" si="5"/>
        <v>7</v>
      </c>
      <c r="M35" s="30">
        <f t="shared" si="5"/>
        <v>37</v>
      </c>
      <c r="N35" s="30">
        <f t="shared" si="5"/>
        <v>239</v>
      </c>
    </row>
    <row r="36" spans="1:14">
      <c r="A36" s="61"/>
      <c r="B36" s="61" t="s">
        <v>6</v>
      </c>
      <c r="C36" s="13" t="s">
        <v>37</v>
      </c>
      <c r="D36" s="29">
        <v>3</v>
      </c>
      <c r="E36" s="29">
        <v>0</v>
      </c>
      <c r="F36" s="29">
        <v>3</v>
      </c>
      <c r="G36" s="29">
        <v>2</v>
      </c>
      <c r="H36" s="29">
        <v>0</v>
      </c>
      <c r="I36" s="29">
        <v>1</v>
      </c>
      <c r="J36" s="29">
        <v>0</v>
      </c>
      <c r="K36" s="29">
        <v>0</v>
      </c>
      <c r="L36" s="29">
        <v>0</v>
      </c>
      <c r="M36" s="29">
        <v>0</v>
      </c>
      <c r="N36" s="29">
        <v>3</v>
      </c>
    </row>
    <row r="37" spans="1:14">
      <c r="A37" s="61"/>
      <c r="B37" s="61"/>
      <c r="C37" s="13" t="s">
        <v>38</v>
      </c>
      <c r="D37" s="29">
        <v>201</v>
      </c>
      <c r="E37" s="29">
        <v>96</v>
      </c>
      <c r="F37" s="29">
        <v>297</v>
      </c>
      <c r="G37" s="29">
        <v>212</v>
      </c>
      <c r="H37" s="29">
        <v>19</v>
      </c>
      <c r="I37" s="29">
        <v>7</v>
      </c>
      <c r="J37" s="29">
        <v>1</v>
      </c>
      <c r="K37" s="29">
        <v>3</v>
      </c>
      <c r="L37" s="29">
        <v>14</v>
      </c>
      <c r="M37" s="29">
        <v>41</v>
      </c>
      <c r="N37" s="29">
        <v>297</v>
      </c>
    </row>
    <row r="38" spans="1:14">
      <c r="A38" s="61"/>
      <c r="B38" s="61"/>
      <c r="C38" s="13" t="s">
        <v>39</v>
      </c>
      <c r="D38" s="29">
        <v>83</v>
      </c>
      <c r="E38" s="29">
        <v>8</v>
      </c>
      <c r="F38" s="29">
        <v>91</v>
      </c>
      <c r="G38" s="29">
        <v>69</v>
      </c>
      <c r="H38" s="29">
        <v>5</v>
      </c>
      <c r="I38" s="29">
        <v>7</v>
      </c>
      <c r="J38" s="29">
        <v>1</v>
      </c>
      <c r="K38" s="29">
        <v>0</v>
      </c>
      <c r="L38" s="29">
        <v>5</v>
      </c>
      <c r="M38" s="29">
        <v>4</v>
      </c>
      <c r="N38" s="29">
        <v>91</v>
      </c>
    </row>
    <row r="39" spans="1:14">
      <c r="A39" s="61"/>
      <c r="B39" s="61"/>
      <c r="C39" s="13" t="s">
        <v>40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</row>
    <row r="40" spans="1:14">
      <c r="A40" s="61"/>
      <c r="B40" s="61"/>
      <c r="C40" s="5" t="s">
        <v>42</v>
      </c>
      <c r="D40" s="30">
        <f>SUM(D36:D39)</f>
        <v>287</v>
      </c>
      <c r="E40" s="30">
        <f t="shared" ref="E40:N40" si="6">SUM(E36:E39)</f>
        <v>104</v>
      </c>
      <c r="F40" s="30">
        <f t="shared" si="6"/>
        <v>391</v>
      </c>
      <c r="G40" s="30">
        <f t="shared" si="6"/>
        <v>283</v>
      </c>
      <c r="H40" s="30">
        <f t="shared" si="6"/>
        <v>24</v>
      </c>
      <c r="I40" s="30">
        <f t="shared" si="6"/>
        <v>15</v>
      </c>
      <c r="J40" s="30">
        <f t="shared" si="6"/>
        <v>2</v>
      </c>
      <c r="K40" s="30">
        <f t="shared" si="6"/>
        <v>3</v>
      </c>
      <c r="L40" s="30">
        <f t="shared" si="6"/>
        <v>19</v>
      </c>
      <c r="M40" s="30">
        <f t="shared" si="6"/>
        <v>45</v>
      </c>
      <c r="N40" s="30">
        <f t="shared" si="6"/>
        <v>391</v>
      </c>
    </row>
    <row r="41" spans="1:14">
      <c r="A41" s="61"/>
      <c r="B41" s="61" t="s">
        <v>7</v>
      </c>
      <c r="C41" s="13" t="s">
        <v>37</v>
      </c>
      <c r="D41" s="29">
        <v>15</v>
      </c>
      <c r="E41" s="29">
        <v>12</v>
      </c>
      <c r="F41" s="29">
        <v>27</v>
      </c>
      <c r="G41" s="29">
        <v>20</v>
      </c>
      <c r="H41" s="29">
        <v>2</v>
      </c>
      <c r="I41" s="29">
        <v>3</v>
      </c>
      <c r="J41" s="29">
        <v>0</v>
      </c>
      <c r="K41" s="29">
        <v>0</v>
      </c>
      <c r="L41" s="29">
        <v>1</v>
      </c>
      <c r="M41" s="29">
        <v>1</v>
      </c>
      <c r="N41" s="29">
        <v>27</v>
      </c>
    </row>
    <row r="42" spans="1:14">
      <c r="A42" s="61"/>
      <c r="B42" s="61"/>
      <c r="C42" s="13" t="s">
        <v>38</v>
      </c>
      <c r="D42" s="29">
        <v>1070</v>
      </c>
      <c r="E42" s="29">
        <v>690</v>
      </c>
      <c r="F42" s="29">
        <v>1760</v>
      </c>
      <c r="G42" s="29">
        <v>1287</v>
      </c>
      <c r="H42" s="29">
        <v>72</v>
      </c>
      <c r="I42" s="29">
        <v>57</v>
      </c>
      <c r="J42" s="29">
        <v>1</v>
      </c>
      <c r="K42" s="29">
        <v>11</v>
      </c>
      <c r="L42" s="29">
        <v>84</v>
      </c>
      <c r="M42" s="29">
        <v>248</v>
      </c>
      <c r="N42" s="29">
        <v>1760</v>
      </c>
    </row>
    <row r="43" spans="1:14">
      <c r="A43" s="61"/>
      <c r="B43" s="61"/>
      <c r="C43" s="13" t="s">
        <v>39</v>
      </c>
      <c r="D43" s="29">
        <v>412</v>
      </c>
      <c r="E43" s="29">
        <v>81</v>
      </c>
      <c r="F43" s="29">
        <v>493</v>
      </c>
      <c r="G43" s="29">
        <v>319</v>
      </c>
      <c r="H43" s="29">
        <v>27</v>
      </c>
      <c r="I43" s="29">
        <v>40</v>
      </c>
      <c r="J43" s="29">
        <v>4</v>
      </c>
      <c r="K43" s="29">
        <v>5</v>
      </c>
      <c r="L43" s="29">
        <v>56</v>
      </c>
      <c r="M43" s="29">
        <v>42</v>
      </c>
      <c r="N43" s="29">
        <v>493</v>
      </c>
    </row>
    <row r="44" spans="1:14">
      <c r="A44" s="61"/>
      <c r="B44" s="61"/>
      <c r="C44" s="13" t="s">
        <v>40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</row>
    <row r="45" spans="1:14">
      <c r="A45" s="61"/>
      <c r="B45" s="61"/>
      <c r="C45" s="5" t="s">
        <v>42</v>
      </c>
      <c r="D45" s="30">
        <f>SUM(D41:D44)</f>
        <v>1497</v>
      </c>
      <c r="E45" s="30">
        <f t="shared" ref="E45:N45" si="7">SUM(E41:E44)</f>
        <v>783</v>
      </c>
      <c r="F45" s="30">
        <f t="shared" si="7"/>
        <v>2280</v>
      </c>
      <c r="G45" s="30">
        <f t="shared" si="7"/>
        <v>1626</v>
      </c>
      <c r="H45" s="30">
        <f t="shared" si="7"/>
        <v>101</v>
      </c>
      <c r="I45" s="30">
        <f t="shared" si="7"/>
        <v>100</v>
      </c>
      <c r="J45" s="30">
        <f t="shared" si="7"/>
        <v>5</v>
      </c>
      <c r="K45" s="30">
        <f t="shared" si="7"/>
        <v>16</v>
      </c>
      <c r="L45" s="30">
        <f t="shared" si="7"/>
        <v>141</v>
      </c>
      <c r="M45" s="30">
        <f t="shared" si="7"/>
        <v>291</v>
      </c>
      <c r="N45" s="30">
        <f t="shared" si="7"/>
        <v>2280</v>
      </c>
    </row>
    <row r="46" spans="1:14">
      <c r="A46" s="61"/>
      <c r="B46" s="61" t="s">
        <v>8</v>
      </c>
      <c r="C46" s="13" t="s">
        <v>37</v>
      </c>
      <c r="D46" s="29">
        <v>3</v>
      </c>
      <c r="E46" s="29">
        <v>5</v>
      </c>
      <c r="F46" s="29">
        <v>8</v>
      </c>
      <c r="G46" s="29">
        <v>8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8</v>
      </c>
    </row>
    <row r="47" spans="1:14">
      <c r="A47" s="61"/>
      <c r="B47" s="61"/>
      <c r="C47" s="13" t="s">
        <v>38</v>
      </c>
      <c r="D47" s="29">
        <v>134</v>
      </c>
      <c r="E47" s="29">
        <v>75</v>
      </c>
      <c r="F47" s="29">
        <v>209</v>
      </c>
      <c r="G47" s="29">
        <v>162</v>
      </c>
      <c r="H47" s="29">
        <v>12</v>
      </c>
      <c r="I47" s="29">
        <v>7</v>
      </c>
      <c r="J47" s="29">
        <v>0</v>
      </c>
      <c r="K47" s="29">
        <v>1</v>
      </c>
      <c r="L47" s="29">
        <v>11</v>
      </c>
      <c r="M47" s="29">
        <v>16</v>
      </c>
      <c r="N47" s="29">
        <v>209</v>
      </c>
    </row>
    <row r="48" spans="1:14">
      <c r="A48" s="61"/>
      <c r="B48" s="61"/>
      <c r="C48" s="13" t="s">
        <v>39</v>
      </c>
      <c r="D48" s="29">
        <v>166</v>
      </c>
      <c r="E48" s="29">
        <v>28</v>
      </c>
      <c r="F48" s="29">
        <v>194</v>
      </c>
      <c r="G48" s="29">
        <v>115</v>
      </c>
      <c r="H48" s="29">
        <v>22</v>
      </c>
      <c r="I48" s="29">
        <v>15</v>
      </c>
      <c r="J48" s="29">
        <v>0</v>
      </c>
      <c r="K48" s="29">
        <v>1</v>
      </c>
      <c r="L48" s="29">
        <v>31</v>
      </c>
      <c r="M48" s="29">
        <v>10</v>
      </c>
      <c r="N48" s="29">
        <v>194</v>
      </c>
    </row>
    <row r="49" spans="1:14">
      <c r="A49" s="61"/>
      <c r="B49" s="61"/>
      <c r="C49" s="13" t="s">
        <v>40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</row>
    <row r="50" spans="1:14">
      <c r="A50" s="61"/>
      <c r="B50" s="61"/>
      <c r="C50" s="5" t="s">
        <v>42</v>
      </c>
      <c r="D50" s="30">
        <f>SUM(D46:D49)</f>
        <v>303</v>
      </c>
      <c r="E50" s="30">
        <f t="shared" ref="E50:N50" si="8">SUM(E46:E49)</f>
        <v>108</v>
      </c>
      <c r="F50" s="30">
        <f t="shared" si="8"/>
        <v>411</v>
      </c>
      <c r="G50" s="30">
        <f t="shared" si="8"/>
        <v>285</v>
      </c>
      <c r="H50" s="30">
        <f t="shared" si="8"/>
        <v>34</v>
      </c>
      <c r="I50" s="30">
        <f t="shared" si="8"/>
        <v>22</v>
      </c>
      <c r="J50" s="30">
        <f t="shared" si="8"/>
        <v>0</v>
      </c>
      <c r="K50" s="30">
        <f t="shared" si="8"/>
        <v>2</v>
      </c>
      <c r="L50" s="30">
        <f t="shared" si="8"/>
        <v>42</v>
      </c>
      <c r="M50" s="30">
        <f t="shared" si="8"/>
        <v>26</v>
      </c>
      <c r="N50" s="30">
        <f t="shared" si="8"/>
        <v>411</v>
      </c>
    </row>
    <row r="51" spans="1:14">
      <c r="A51" s="61"/>
      <c r="B51" s="61" t="s">
        <v>9</v>
      </c>
      <c r="C51" s="13" t="s">
        <v>37</v>
      </c>
      <c r="D51" s="29">
        <v>4</v>
      </c>
      <c r="E51" s="29">
        <v>0</v>
      </c>
      <c r="F51" s="29">
        <v>4</v>
      </c>
      <c r="G51" s="29">
        <v>4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4</v>
      </c>
    </row>
    <row r="52" spans="1:14">
      <c r="A52" s="61"/>
      <c r="B52" s="61"/>
      <c r="C52" s="13" t="s">
        <v>38</v>
      </c>
      <c r="D52" s="29">
        <v>204</v>
      </c>
      <c r="E52" s="29">
        <v>109</v>
      </c>
      <c r="F52" s="29">
        <v>313</v>
      </c>
      <c r="G52" s="29">
        <v>256</v>
      </c>
      <c r="H52" s="29">
        <v>9</v>
      </c>
      <c r="I52" s="29">
        <v>15</v>
      </c>
      <c r="J52" s="29">
        <v>1</v>
      </c>
      <c r="K52" s="29">
        <v>1</v>
      </c>
      <c r="L52" s="29">
        <v>6</v>
      </c>
      <c r="M52" s="29">
        <v>25</v>
      </c>
      <c r="N52" s="29">
        <v>313</v>
      </c>
    </row>
    <row r="53" spans="1:14">
      <c r="A53" s="61"/>
      <c r="B53" s="61"/>
      <c r="C53" s="13" t="s">
        <v>39</v>
      </c>
      <c r="D53" s="29">
        <v>107</v>
      </c>
      <c r="E53" s="29">
        <v>24</v>
      </c>
      <c r="F53" s="29">
        <v>131</v>
      </c>
      <c r="G53" s="29">
        <v>113</v>
      </c>
      <c r="H53" s="29">
        <v>3</v>
      </c>
      <c r="I53" s="29">
        <v>6</v>
      </c>
      <c r="J53" s="29">
        <v>3</v>
      </c>
      <c r="K53" s="29">
        <v>3</v>
      </c>
      <c r="L53" s="29">
        <v>1</v>
      </c>
      <c r="M53" s="29">
        <v>2</v>
      </c>
      <c r="N53" s="29">
        <v>131</v>
      </c>
    </row>
    <row r="54" spans="1:14">
      <c r="A54" s="61"/>
      <c r="B54" s="61"/>
      <c r="C54" s="13" t="s">
        <v>40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</row>
    <row r="55" spans="1:14">
      <c r="A55" s="61"/>
      <c r="B55" s="61"/>
      <c r="C55" s="5" t="s">
        <v>42</v>
      </c>
      <c r="D55" s="30">
        <f>SUM(D51:D54)</f>
        <v>315</v>
      </c>
      <c r="E55" s="30">
        <f t="shared" ref="E55:N55" si="9">SUM(E51:E54)</f>
        <v>133</v>
      </c>
      <c r="F55" s="30">
        <f t="shared" si="9"/>
        <v>448</v>
      </c>
      <c r="G55" s="30">
        <f t="shared" si="9"/>
        <v>373</v>
      </c>
      <c r="H55" s="30">
        <f t="shared" si="9"/>
        <v>12</v>
      </c>
      <c r="I55" s="30">
        <f t="shared" si="9"/>
        <v>21</v>
      </c>
      <c r="J55" s="30">
        <f t="shared" si="9"/>
        <v>4</v>
      </c>
      <c r="K55" s="30">
        <f t="shared" si="9"/>
        <v>4</v>
      </c>
      <c r="L55" s="30">
        <f t="shared" si="9"/>
        <v>7</v>
      </c>
      <c r="M55" s="30">
        <f t="shared" si="9"/>
        <v>27</v>
      </c>
      <c r="N55" s="30">
        <f t="shared" si="9"/>
        <v>448</v>
      </c>
    </row>
    <row r="56" spans="1:14">
      <c r="A56" s="61"/>
      <c r="B56" s="61" t="s">
        <v>10</v>
      </c>
      <c r="C56" s="13" t="s">
        <v>37</v>
      </c>
      <c r="D56" s="29">
        <v>2</v>
      </c>
      <c r="E56" s="29">
        <v>1</v>
      </c>
      <c r="F56" s="29">
        <v>3</v>
      </c>
      <c r="G56" s="29">
        <v>3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3</v>
      </c>
    </row>
    <row r="57" spans="1:14">
      <c r="A57" s="61"/>
      <c r="B57" s="61"/>
      <c r="C57" s="13" t="s">
        <v>38</v>
      </c>
      <c r="D57" s="29">
        <v>90</v>
      </c>
      <c r="E57" s="29">
        <v>22</v>
      </c>
      <c r="F57" s="29">
        <v>112</v>
      </c>
      <c r="G57" s="29">
        <v>92</v>
      </c>
      <c r="H57" s="29">
        <v>1</v>
      </c>
      <c r="I57" s="29">
        <v>7</v>
      </c>
      <c r="J57" s="29">
        <v>0</v>
      </c>
      <c r="K57" s="29">
        <v>1</v>
      </c>
      <c r="L57" s="29">
        <v>6</v>
      </c>
      <c r="M57" s="29">
        <v>5</v>
      </c>
      <c r="N57" s="29">
        <v>112</v>
      </c>
    </row>
    <row r="58" spans="1:14">
      <c r="A58" s="61"/>
      <c r="B58" s="61"/>
      <c r="C58" s="13" t="s">
        <v>39</v>
      </c>
      <c r="D58" s="29">
        <v>55</v>
      </c>
      <c r="E58" s="29">
        <v>30</v>
      </c>
      <c r="F58" s="29">
        <v>85</v>
      </c>
      <c r="G58" s="29">
        <v>73</v>
      </c>
      <c r="H58" s="29">
        <v>2</v>
      </c>
      <c r="I58" s="29">
        <v>2</v>
      </c>
      <c r="J58" s="29">
        <v>1</v>
      </c>
      <c r="K58" s="29">
        <v>1</v>
      </c>
      <c r="L58" s="29">
        <v>2</v>
      </c>
      <c r="M58" s="29">
        <v>4</v>
      </c>
      <c r="N58" s="29">
        <v>85</v>
      </c>
    </row>
    <row r="59" spans="1:14">
      <c r="A59" s="61"/>
      <c r="B59" s="61"/>
      <c r="C59" s="13" t="s">
        <v>40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</row>
    <row r="60" spans="1:14">
      <c r="A60" s="61"/>
      <c r="B60" s="61"/>
      <c r="C60" s="5" t="s">
        <v>42</v>
      </c>
      <c r="D60" s="30">
        <f>SUM(D56:D59)</f>
        <v>147</v>
      </c>
      <c r="E60" s="30">
        <f t="shared" ref="E60:N60" si="10">SUM(E56:E59)</f>
        <v>53</v>
      </c>
      <c r="F60" s="30">
        <f t="shared" si="10"/>
        <v>200</v>
      </c>
      <c r="G60" s="30">
        <f t="shared" si="10"/>
        <v>168</v>
      </c>
      <c r="H60" s="30">
        <f t="shared" si="10"/>
        <v>3</v>
      </c>
      <c r="I60" s="30">
        <f t="shared" si="10"/>
        <v>9</v>
      </c>
      <c r="J60" s="30">
        <f t="shared" si="10"/>
        <v>1</v>
      </c>
      <c r="K60" s="30">
        <f t="shared" si="10"/>
        <v>2</v>
      </c>
      <c r="L60" s="30">
        <f t="shared" si="10"/>
        <v>8</v>
      </c>
      <c r="M60" s="30">
        <f t="shared" si="10"/>
        <v>9</v>
      </c>
      <c r="N60" s="30">
        <f t="shared" si="10"/>
        <v>200</v>
      </c>
    </row>
    <row r="61" spans="1:14">
      <c r="A61" s="61"/>
      <c r="B61" s="61" t="s">
        <v>11</v>
      </c>
      <c r="C61" s="13" t="s">
        <v>37</v>
      </c>
      <c r="D61" s="29">
        <v>3</v>
      </c>
      <c r="E61" s="29">
        <v>2</v>
      </c>
      <c r="F61" s="29">
        <v>5</v>
      </c>
      <c r="G61" s="29">
        <v>3</v>
      </c>
      <c r="H61" s="29">
        <v>0</v>
      </c>
      <c r="I61" s="29">
        <v>0</v>
      </c>
      <c r="J61" s="29">
        <v>1</v>
      </c>
      <c r="K61" s="29">
        <v>0</v>
      </c>
      <c r="L61" s="29">
        <v>0</v>
      </c>
      <c r="M61" s="29">
        <v>1</v>
      </c>
      <c r="N61" s="29">
        <v>5</v>
      </c>
    </row>
    <row r="62" spans="1:14">
      <c r="A62" s="61"/>
      <c r="B62" s="61"/>
      <c r="C62" s="13" t="s">
        <v>38</v>
      </c>
      <c r="D62" s="29">
        <v>168</v>
      </c>
      <c r="E62" s="29">
        <v>117</v>
      </c>
      <c r="F62" s="29">
        <v>285</v>
      </c>
      <c r="G62" s="29">
        <v>207</v>
      </c>
      <c r="H62" s="29">
        <v>16</v>
      </c>
      <c r="I62" s="29">
        <v>15</v>
      </c>
      <c r="J62" s="29">
        <v>1</v>
      </c>
      <c r="K62" s="29">
        <v>1</v>
      </c>
      <c r="L62" s="29">
        <v>19</v>
      </c>
      <c r="M62" s="29">
        <v>26</v>
      </c>
      <c r="N62" s="29">
        <v>285</v>
      </c>
    </row>
    <row r="63" spans="1:14">
      <c r="A63" s="61"/>
      <c r="B63" s="61"/>
      <c r="C63" s="13" t="s">
        <v>39</v>
      </c>
      <c r="D63" s="29">
        <v>51</v>
      </c>
      <c r="E63" s="29">
        <v>3</v>
      </c>
      <c r="F63" s="29">
        <v>54</v>
      </c>
      <c r="G63" s="29">
        <v>46</v>
      </c>
      <c r="H63" s="29">
        <v>0</v>
      </c>
      <c r="I63" s="29">
        <v>5</v>
      </c>
      <c r="J63" s="29">
        <v>1</v>
      </c>
      <c r="K63" s="29">
        <v>1</v>
      </c>
      <c r="L63" s="29">
        <v>1</v>
      </c>
      <c r="M63" s="29">
        <v>0</v>
      </c>
      <c r="N63" s="29">
        <v>54</v>
      </c>
    </row>
    <row r="64" spans="1:14">
      <c r="A64" s="61"/>
      <c r="B64" s="61"/>
      <c r="C64" s="13" t="s">
        <v>40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</row>
    <row r="65" spans="1:14">
      <c r="A65" s="61"/>
      <c r="B65" s="61"/>
      <c r="C65" s="5" t="s">
        <v>19</v>
      </c>
      <c r="D65" s="30">
        <f>SUM(D61:D64)</f>
        <v>222</v>
      </c>
      <c r="E65" s="30">
        <f t="shared" ref="E65:N65" si="11">SUM(E61:E64)</f>
        <v>122</v>
      </c>
      <c r="F65" s="30">
        <f t="shared" si="11"/>
        <v>344</v>
      </c>
      <c r="G65" s="30">
        <f t="shared" si="11"/>
        <v>256</v>
      </c>
      <c r="H65" s="30">
        <f t="shared" si="11"/>
        <v>16</v>
      </c>
      <c r="I65" s="30">
        <f t="shared" si="11"/>
        <v>20</v>
      </c>
      <c r="J65" s="30">
        <f t="shared" si="11"/>
        <v>3</v>
      </c>
      <c r="K65" s="30">
        <f t="shared" si="11"/>
        <v>2</v>
      </c>
      <c r="L65" s="30">
        <f t="shared" si="11"/>
        <v>20</v>
      </c>
      <c r="M65" s="30">
        <f t="shared" si="11"/>
        <v>27</v>
      </c>
      <c r="N65" s="30">
        <f t="shared" si="11"/>
        <v>344</v>
      </c>
    </row>
    <row r="66" spans="1:14">
      <c r="A66" s="61"/>
      <c r="B66" s="61" t="s">
        <v>12</v>
      </c>
      <c r="C66" s="13" t="s">
        <v>37</v>
      </c>
      <c r="D66" s="29">
        <v>4</v>
      </c>
      <c r="E66" s="29">
        <v>5</v>
      </c>
      <c r="F66" s="29">
        <v>9</v>
      </c>
      <c r="G66" s="29">
        <v>7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2</v>
      </c>
      <c r="N66" s="29">
        <v>9</v>
      </c>
    </row>
    <row r="67" spans="1:14">
      <c r="A67" s="61"/>
      <c r="B67" s="61"/>
      <c r="C67" s="13" t="s">
        <v>38</v>
      </c>
      <c r="D67" s="29">
        <v>200</v>
      </c>
      <c r="E67" s="29">
        <v>161</v>
      </c>
      <c r="F67" s="29">
        <v>361</v>
      </c>
      <c r="G67" s="29">
        <v>275</v>
      </c>
      <c r="H67" s="29">
        <v>16</v>
      </c>
      <c r="I67" s="29">
        <v>12</v>
      </c>
      <c r="J67" s="29">
        <v>3</v>
      </c>
      <c r="K67" s="29">
        <v>0</v>
      </c>
      <c r="L67" s="29">
        <v>6</v>
      </c>
      <c r="M67" s="29">
        <v>49</v>
      </c>
      <c r="N67" s="29">
        <v>361</v>
      </c>
    </row>
    <row r="68" spans="1:14">
      <c r="A68" s="61"/>
      <c r="B68" s="61"/>
      <c r="C68" s="13" t="s">
        <v>39</v>
      </c>
      <c r="D68" s="29">
        <v>131</v>
      </c>
      <c r="E68" s="29">
        <v>42</v>
      </c>
      <c r="F68" s="29">
        <v>173</v>
      </c>
      <c r="G68" s="29">
        <v>122</v>
      </c>
      <c r="H68" s="29">
        <v>8</v>
      </c>
      <c r="I68" s="29">
        <v>19</v>
      </c>
      <c r="J68" s="29">
        <v>0</v>
      </c>
      <c r="K68" s="29">
        <v>1</v>
      </c>
      <c r="L68" s="29">
        <v>10</v>
      </c>
      <c r="M68" s="29">
        <v>13</v>
      </c>
      <c r="N68" s="29">
        <v>173</v>
      </c>
    </row>
    <row r="69" spans="1:14">
      <c r="A69" s="61"/>
      <c r="B69" s="61"/>
      <c r="C69" s="13" t="s">
        <v>40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</row>
    <row r="70" spans="1:14">
      <c r="A70" s="61"/>
      <c r="B70" s="61"/>
      <c r="C70" s="5" t="s">
        <v>19</v>
      </c>
      <c r="D70" s="30">
        <f>SUM(D66:D69)</f>
        <v>335</v>
      </c>
      <c r="E70" s="30">
        <f t="shared" ref="E70:N70" si="12">SUM(E66:E69)</f>
        <v>208</v>
      </c>
      <c r="F70" s="30">
        <f t="shared" si="12"/>
        <v>543</v>
      </c>
      <c r="G70" s="30">
        <f t="shared" si="12"/>
        <v>404</v>
      </c>
      <c r="H70" s="30">
        <f t="shared" si="12"/>
        <v>24</v>
      </c>
      <c r="I70" s="30">
        <f t="shared" si="12"/>
        <v>31</v>
      </c>
      <c r="J70" s="30">
        <f t="shared" si="12"/>
        <v>3</v>
      </c>
      <c r="K70" s="30">
        <f t="shared" si="12"/>
        <v>1</v>
      </c>
      <c r="L70" s="30">
        <f t="shared" si="12"/>
        <v>16</v>
      </c>
      <c r="M70" s="30">
        <f t="shared" si="12"/>
        <v>64</v>
      </c>
      <c r="N70" s="30">
        <f t="shared" si="12"/>
        <v>543</v>
      </c>
    </row>
    <row r="71" spans="1:14">
      <c r="A71" s="61"/>
      <c r="B71" s="61" t="s">
        <v>13</v>
      </c>
      <c r="C71" s="13" t="s">
        <v>37</v>
      </c>
      <c r="D71" s="29">
        <v>20</v>
      </c>
      <c r="E71" s="29">
        <v>2</v>
      </c>
      <c r="F71" s="29">
        <v>22</v>
      </c>
      <c r="G71" s="29">
        <v>20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2</v>
      </c>
      <c r="N71" s="29">
        <v>22</v>
      </c>
    </row>
    <row r="72" spans="1:14">
      <c r="A72" s="61"/>
      <c r="B72" s="61"/>
      <c r="C72" s="13" t="s">
        <v>38</v>
      </c>
      <c r="D72" s="29">
        <v>226</v>
      </c>
      <c r="E72" s="29">
        <v>116</v>
      </c>
      <c r="F72" s="29">
        <v>342</v>
      </c>
      <c r="G72" s="29">
        <v>314</v>
      </c>
      <c r="H72" s="29">
        <v>0</v>
      </c>
      <c r="I72" s="29">
        <v>12</v>
      </c>
      <c r="J72" s="29">
        <v>0</v>
      </c>
      <c r="K72" s="29">
        <v>0</v>
      </c>
      <c r="L72" s="29">
        <v>4</v>
      </c>
      <c r="M72" s="29">
        <v>12</v>
      </c>
      <c r="N72" s="29">
        <v>342</v>
      </c>
    </row>
    <row r="73" spans="1:14">
      <c r="A73" s="61"/>
      <c r="B73" s="61"/>
      <c r="C73" s="13" t="s">
        <v>39</v>
      </c>
      <c r="D73" s="29">
        <v>78</v>
      </c>
      <c r="E73" s="29">
        <v>24</v>
      </c>
      <c r="F73" s="29">
        <v>102</v>
      </c>
      <c r="G73" s="29">
        <v>90</v>
      </c>
      <c r="H73" s="29">
        <v>2</v>
      </c>
      <c r="I73" s="29">
        <v>6</v>
      </c>
      <c r="J73" s="29">
        <v>0</v>
      </c>
      <c r="K73" s="29">
        <v>1</v>
      </c>
      <c r="L73" s="29">
        <v>2</v>
      </c>
      <c r="M73" s="29">
        <v>1</v>
      </c>
      <c r="N73" s="29">
        <v>102</v>
      </c>
    </row>
    <row r="74" spans="1:14">
      <c r="A74" s="61"/>
      <c r="B74" s="61"/>
      <c r="C74" s="13" t="s">
        <v>40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>
      <c r="A75" s="61"/>
      <c r="B75" s="61"/>
      <c r="C75" s="5" t="s">
        <v>19</v>
      </c>
      <c r="D75" s="30">
        <f>SUM(D71:D74)</f>
        <v>324</v>
      </c>
      <c r="E75" s="30">
        <f t="shared" ref="E75:N75" si="13">SUM(E71:E74)</f>
        <v>142</v>
      </c>
      <c r="F75" s="30">
        <f t="shared" si="13"/>
        <v>466</v>
      </c>
      <c r="G75" s="30">
        <f t="shared" si="13"/>
        <v>424</v>
      </c>
      <c r="H75" s="30">
        <f t="shared" si="13"/>
        <v>2</v>
      </c>
      <c r="I75" s="30">
        <f t="shared" si="13"/>
        <v>18</v>
      </c>
      <c r="J75" s="30">
        <f t="shared" si="13"/>
        <v>0</v>
      </c>
      <c r="K75" s="30">
        <f t="shared" si="13"/>
        <v>1</v>
      </c>
      <c r="L75" s="30">
        <f t="shared" si="13"/>
        <v>6</v>
      </c>
      <c r="M75" s="30">
        <f t="shared" si="13"/>
        <v>15</v>
      </c>
      <c r="N75" s="30">
        <f t="shared" si="13"/>
        <v>466</v>
      </c>
    </row>
    <row r="76" spans="1:14">
      <c r="A76" s="61"/>
      <c r="B76" s="61" t="s">
        <v>14</v>
      </c>
      <c r="C76" s="13" t="s">
        <v>37</v>
      </c>
      <c r="D76" s="29">
        <v>10</v>
      </c>
      <c r="E76" s="29">
        <v>3</v>
      </c>
      <c r="F76" s="29">
        <v>13</v>
      </c>
      <c r="G76" s="29">
        <v>11</v>
      </c>
      <c r="H76" s="29">
        <v>0</v>
      </c>
      <c r="I76" s="29">
        <v>2</v>
      </c>
      <c r="J76" s="29">
        <v>0</v>
      </c>
      <c r="K76" s="29">
        <v>0</v>
      </c>
      <c r="L76" s="29">
        <v>0</v>
      </c>
      <c r="M76" s="29">
        <v>0</v>
      </c>
      <c r="N76" s="29">
        <v>13</v>
      </c>
    </row>
    <row r="77" spans="1:14">
      <c r="A77" s="61"/>
      <c r="B77" s="61"/>
      <c r="C77" s="13" t="s">
        <v>38</v>
      </c>
      <c r="D77" s="29">
        <v>245</v>
      </c>
      <c r="E77" s="29">
        <v>136</v>
      </c>
      <c r="F77" s="29">
        <v>381</v>
      </c>
      <c r="G77" s="29">
        <v>320</v>
      </c>
      <c r="H77" s="29">
        <v>4</v>
      </c>
      <c r="I77" s="29">
        <v>10</v>
      </c>
      <c r="J77" s="29">
        <v>1</v>
      </c>
      <c r="K77" s="29">
        <v>0</v>
      </c>
      <c r="L77" s="29">
        <v>1</v>
      </c>
      <c r="M77" s="29">
        <v>45</v>
      </c>
      <c r="N77" s="29">
        <v>381</v>
      </c>
    </row>
    <row r="78" spans="1:14">
      <c r="A78" s="61"/>
      <c r="B78" s="61"/>
      <c r="C78" s="13" t="s">
        <v>39</v>
      </c>
      <c r="D78" s="29">
        <v>151</v>
      </c>
      <c r="E78" s="29">
        <v>43</v>
      </c>
      <c r="F78" s="29">
        <v>194</v>
      </c>
      <c r="G78" s="29">
        <v>149</v>
      </c>
      <c r="H78" s="29">
        <v>14</v>
      </c>
      <c r="I78" s="29">
        <v>13</v>
      </c>
      <c r="J78" s="29">
        <v>2</v>
      </c>
      <c r="K78" s="29">
        <v>0</v>
      </c>
      <c r="L78" s="29">
        <v>9</v>
      </c>
      <c r="M78" s="29">
        <v>7</v>
      </c>
      <c r="N78" s="29">
        <v>194</v>
      </c>
    </row>
    <row r="79" spans="1:14">
      <c r="A79" s="61"/>
      <c r="B79" s="61"/>
      <c r="C79" s="13" t="s">
        <v>40</v>
      </c>
      <c r="D79" s="29">
        <v>1</v>
      </c>
      <c r="E79" s="29">
        <v>1</v>
      </c>
      <c r="F79" s="29">
        <v>2</v>
      </c>
      <c r="G79" s="29">
        <v>1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</v>
      </c>
      <c r="N79" s="29">
        <v>2</v>
      </c>
    </row>
    <row r="80" spans="1:14">
      <c r="A80" s="61"/>
      <c r="B80" s="61"/>
      <c r="C80" s="5" t="s">
        <v>19</v>
      </c>
      <c r="D80" s="30">
        <f>SUM(D76:D79)</f>
        <v>407</v>
      </c>
      <c r="E80" s="30">
        <f t="shared" ref="E80:N80" si="14">SUM(E76:E79)</f>
        <v>183</v>
      </c>
      <c r="F80" s="30">
        <f t="shared" si="14"/>
        <v>590</v>
      </c>
      <c r="G80" s="30">
        <f t="shared" si="14"/>
        <v>481</v>
      </c>
      <c r="H80" s="30">
        <f t="shared" si="14"/>
        <v>18</v>
      </c>
      <c r="I80" s="30">
        <f t="shared" si="14"/>
        <v>25</v>
      </c>
      <c r="J80" s="30">
        <f t="shared" si="14"/>
        <v>3</v>
      </c>
      <c r="K80" s="30">
        <f t="shared" si="14"/>
        <v>0</v>
      </c>
      <c r="L80" s="30">
        <f t="shared" si="14"/>
        <v>10</v>
      </c>
      <c r="M80" s="30">
        <f t="shared" si="14"/>
        <v>53</v>
      </c>
      <c r="N80" s="30">
        <f t="shared" si="14"/>
        <v>590</v>
      </c>
    </row>
    <row r="81" spans="1:14">
      <c r="A81" s="61"/>
      <c r="B81" s="61" t="s">
        <v>15</v>
      </c>
      <c r="C81" s="13" t="s">
        <v>37</v>
      </c>
      <c r="D81" s="29">
        <v>1</v>
      </c>
      <c r="E81" s="29">
        <v>22</v>
      </c>
      <c r="F81" s="29">
        <v>23</v>
      </c>
      <c r="G81" s="29">
        <v>22</v>
      </c>
      <c r="H81" s="29">
        <v>0</v>
      </c>
      <c r="I81" s="29">
        <v>1</v>
      </c>
      <c r="J81" s="29">
        <v>0</v>
      </c>
      <c r="K81" s="29">
        <v>0</v>
      </c>
      <c r="L81" s="29">
        <v>0</v>
      </c>
      <c r="M81" s="29">
        <v>0</v>
      </c>
      <c r="N81" s="29">
        <v>23</v>
      </c>
    </row>
    <row r="82" spans="1:14">
      <c r="A82" s="61"/>
      <c r="B82" s="61"/>
      <c r="C82" s="13" t="s">
        <v>38</v>
      </c>
      <c r="D82" s="29">
        <v>42</v>
      </c>
      <c r="E82" s="29">
        <v>15</v>
      </c>
      <c r="F82" s="29">
        <v>57</v>
      </c>
      <c r="G82" s="29">
        <v>53</v>
      </c>
      <c r="H82" s="29">
        <v>3</v>
      </c>
      <c r="I82" s="29">
        <v>1</v>
      </c>
      <c r="J82" s="29">
        <v>0</v>
      </c>
      <c r="K82" s="29">
        <v>0</v>
      </c>
      <c r="L82" s="29">
        <v>0</v>
      </c>
      <c r="M82" s="29">
        <v>0</v>
      </c>
      <c r="N82" s="29">
        <v>57</v>
      </c>
    </row>
    <row r="83" spans="1:14">
      <c r="A83" s="61"/>
      <c r="B83" s="61"/>
      <c r="C83" s="13" t="s">
        <v>39</v>
      </c>
      <c r="D83" s="29">
        <v>83</v>
      </c>
      <c r="E83" s="29">
        <v>33</v>
      </c>
      <c r="F83" s="29">
        <v>116</v>
      </c>
      <c r="G83" s="29">
        <v>100</v>
      </c>
      <c r="H83" s="29">
        <v>2</v>
      </c>
      <c r="I83" s="29">
        <v>2</v>
      </c>
      <c r="J83" s="29">
        <v>0</v>
      </c>
      <c r="K83" s="29">
        <v>1</v>
      </c>
      <c r="L83" s="29">
        <v>6</v>
      </c>
      <c r="M83" s="29">
        <v>5</v>
      </c>
      <c r="N83" s="29">
        <v>116</v>
      </c>
    </row>
    <row r="84" spans="1:14">
      <c r="A84" s="61"/>
      <c r="B84" s="61"/>
      <c r="C84" s="13" t="s">
        <v>40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</row>
    <row r="85" spans="1:14">
      <c r="A85" s="61"/>
      <c r="B85" s="61"/>
      <c r="C85" s="5" t="s">
        <v>19</v>
      </c>
      <c r="D85" s="30">
        <f>SUM(D81:D84)</f>
        <v>126</v>
      </c>
      <c r="E85" s="30">
        <f t="shared" ref="E85:G85" si="15">SUM(E81:E84)</f>
        <v>70</v>
      </c>
      <c r="F85" s="30">
        <f t="shared" si="15"/>
        <v>196</v>
      </c>
      <c r="G85" s="30">
        <f t="shared" si="15"/>
        <v>175</v>
      </c>
      <c r="H85" s="30">
        <f t="shared" ref="H85:N85" si="16">SUM(H81:H84)</f>
        <v>5</v>
      </c>
      <c r="I85" s="30">
        <f t="shared" si="16"/>
        <v>4</v>
      </c>
      <c r="J85" s="30">
        <f t="shared" si="16"/>
        <v>0</v>
      </c>
      <c r="K85" s="30">
        <f t="shared" si="16"/>
        <v>1</v>
      </c>
      <c r="L85" s="30">
        <f t="shared" si="16"/>
        <v>6</v>
      </c>
      <c r="M85" s="30">
        <f t="shared" si="16"/>
        <v>5</v>
      </c>
      <c r="N85" s="30">
        <f t="shared" si="16"/>
        <v>196</v>
      </c>
    </row>
    <row r="86" spans="1:14">
      <c r="A86" s="62" t="s">
        <v>57</v>
      </c>
      <c r="B86" s="63"/>
      <c r="C86" s="27" t="s">
        <v>54</v>
      </c>
      <c r="D86" s="31">
        <f>D81+D76+D71+D66+D61+D56+D51+D46+D41+D36+D31+D26+D21+D16+D11+D6</f>
        <v>113</v>
      </c>
      <c r="E86" s="31">
        <f t="shared" ref="E86:N86" si="17">E81+E76+E71+E66+E61+E56+E51+E46+E41+E36+E31+E26+E21+E16+E11+E6</f>
        <v>116</v>
      </c>
      <c r="F86" s="31">
        <f t="shared" si="17"/>
        <v>229</v>
      </c>
      <c r="G86" s="31">
        <f t="shared" si="17"/>
        <v>180</v>
      </c>
      <c r="H86" s="31">
        <f t="shared" si="17"/>
        <v>6</v>
      </c>
      <c r="I86" s="31">
        <f t="shared" si="17"/>
        <v>12</v>
      </c>
      <c r="J86" s="31">
        <f t="shared" si="17"/>
        <v>1</v>
      </c>
      <c r="K86" s="31">
        <f t="shared" si="17"/>
        <v>0</v>
      </c>
      <c r="L86" s="31">
        <f t="shared" si="17"/>
        <v>7</v>
      </c>
      <c r="M86" s="31">
        <f t="shared" si="17"/>
        <v>23</v>
      </c>
      <c r="N86" s="31">
        <f t="shared" si="17"/>
        <v>229</v>
      </c>
    </row>
    <row r="87" spans="1:14">
      <c r="A87" s="64"/>
      <c r="B87" s="65"/>
      <c r="C87" s="27" t="s">
        <v>55</v>
      </c>
      <c r="D87" s="31">
        <f t="shared" ref="D87:N89" si="18">D82+D77+D72+D67+D62+D57+D52+D47+D42+D37+D32+D27+D22+D17+D12+D7</f>
        <v>6059</v>
      </c>
      <c r="E87" s="31">
        <f t="shared" si="18"/>
        <v>3358</v>
      </c>
      <c r="F87" s="31">
        <f t="shared" si="18"/>
        <v>9417</v>
      </c>
      <c r="G87" s="31">
        <f t="shared" si="18"/>
        <v>7175</v>
      </c>
      <c r="H87" s="31">
        <f t="shared" si="18"/>
        <v>387</v>
      </c>
      <c r="I87" s="31">
        <f t="shared" si="18"/>
        <v>263</v>
      </c>
      <c r="J87" s="31">
        <f t="shared" si="18"/>
        <v>11</v>
      </c>
      <c r="K87" s="31">
        <f t="shared" si="18"/>
        <v>41</v>
      </c>
      <c r="L87" s="31">
        <f t="shared" si="18"/>
        <v>408</v>
      </c>
      <c r="M87" s="31">
        <f t="shared" si="18"/>
        <v>1132</v>
      </c>
      <c r="N87" s="31">
        <f t="shared" si="18"/>
        <v>9417</v>
      </c>
    </row>
    <row r="88" spans="1:14">
      <c r="A88" s="64"/>
      <c r="B88" s="65"/>
      <c r="C88" s="27" t="s">
        <v>56</v>
      </c>
      <c r="D88" s="31">
        <f t="shared" si="18"/>
        <v>1949</v>
      </c>
      <c r="E88" s="31">
        <f t="shared" si="18"/>
        <v>459</v>
      </c>
      <c r="F88" s="31">
        <f t="shared" si="18"/>
        <v>2408</v>
      </c>
      <c r="G88" s="31">
        <f t="shared" si="18"/>
        <v>1752</v>
      </c>
      <c r="H88" s="31">
        <f t="shared" si="18"/>
        <v>129</v>
      </c>
      <c r="I88" s="31">
        <f t="shared" si="18"/>
        <v>175</v>
      </c>
      <c r="J88" s="31">
        <f t="shared" si="18"/>
        <v>14</v>
      </c>
      <c r="K88" s="31">
        <f t="shared" si="18"/>
        <v>26</v>
      </c>
      <c r="L88" s="31">
        <f t="shared" si="18"/>
        <v>172</v>
      </c>
      <c r="M88" s="31">
        <f t="shared" si="18"/>
        <v>140</v>
      </c>
      <c r="N88" s="31">
        <f t="shared" si="18"/>
        <v>2408</v>
      </c>
    </row>
    <row r="89" spans="1:14">
      <c r="A89" s="66"/>
      <c r="B89" s="67"/>
      <c r="C89" s="27" t="s">
        <v>40</v>
      </c>
      <c r="D89" s="31">
        <f t="shared" si="18"/>
        <v>10</v>
      </c>
      <c r="E89" s="31">
        <f t="shared" si="18"/>
        <v>8</v>
      </c>
      <c r="F89" s="31">
        <f t="shared" si="18"/>
        <v>18</v>
      </c>
      <c r="G89" s="31">
        <f t="shared" si="18"/>
        <v>9</v>
      </c>
      <c r="H89" s="31">
        <f t="shared" si="18"/>
        <v>2</v>
      </c>
      <c r="I89" s="31">
        <f t="shared" si="18"/>
        <v>1</v>
      </c>
      <c r="J89" s="31">
        <f t="shared" si="18"/>
        <v>0</v>
      </c>
      <c r="K89" s="31">
        <f t="shared" si="18"/>
        <v>0</v>
      </c>
      <c r="L89" s="31">
        <f t="shared" si="18"/>
        <v>2</v>
      </c>
      <c r="M89" s="31">
        <f t="shared" si="18"/>
        <v>4</v>
      </c>
      <c r="N89" s="31">
        <f t="shared" si="18"/>
        <v>18</v>
      </c>
    </row>
    <row r="90" spans="1:14" ht="31.5" customHeight="1" thickBot="1">
      <c r="A90" s="60" t="s">
        <v>22</v>
      </c>
      <c r="B90" s="60"/>
      <c r="C90" s="12"/>
      <c r="D90" s="32">
        <f>SUM(D86:D89)</f>
        <v>8131</v>
      </c>
      <c r="E90" s="32">
        <f t="shared" ref="E90" si="19">E85+E80+E75+E70+E65+E60+E55+E50+E45+E40+E35+E30+E25+E20+E15+E10</f>
        <v>3941</v>
      </c>
      <c r="F90" s="32">
        <f t="shared" ref="F90:N90" si="20">F85+F80+F75+F70+F65+F60+F55+F50+F45+F40+F35+F30+F25+F20+F15+F10</f>
        <v>12072</v>
      </c>
      <c r="G90" s="32">
        <f t="shared" si="20"/>
        <v>9116</v>
      </c>
      <c r="H90" s="32">
        <f t="shared" si="20"/>
        <v>524</v>
      </c>
      <c r="I90" s="32">
        <f t="shared" si="20"/>
        <v>451</v>
      </c>
      <c r="J90" s="32">
        <f t="shared" si="20"/>
        <v>26</v>
      </c>
      <c r="K90" s="32">
        <f t="shared" si="20"/>
        <v>67</v>
      </c>
      <c r="L90" s="32">
        <f t="shared" si="20"/>
        <v>589</v>
      </c>
      <c r="M90" s="32">
        <f t="shared" si="20"/>
        <v>1299</v>
      </c>
      <c r="N90" s="32">
        <f t="shared" si="20"/>
        <v>12072</v>
      </c>
    </row>
    <row r="91" spans="1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5" spans="1:14">
      <c r="D95" s="21"/>
    </row>
  </sheetData>
  <mergeCells count="25">
    <mergeCell ref="A1:Q1"/>
    <mergeCell ref="B36:B40"/>
    <mergeCell ref="B41:B45"/>
    <mergeCell ref="B46:B50"/>
    <mergeCell ref="A4:A5"/>
    <mergeCell ref="B4:B5"/>
    <mergeCell ref="C4:C5"/>
    <mergeCell ref="D4:F4"/>
    <mergeCell ref="G4:N4"/>
    <mergeCell ref="A90:B90"/>
    <mergeCell ref="B51:B55"/>
    <mergeCell ref="B56:B60"/>
    <mergeCell ref="B61:B65"/>
    <mergeCell ref="B66:B70"/>
    <mergeCell ref="B71:B75"/>
    <mergeCell ref="B76:B80"/>
    <mergeCell ref="A6:A85"/>
    <mergeCell ref="B6:B10"/>
    <mergeCell ref="B11:B15"/>
    <mergeCell ref="B16:B20"/>
    <mergeCell ref="B21:B25"/>
    <mergeCell ref="B26:B30"/>
    <mergeCell ref="B31:B35"/>
    <mergeCell ref="A86:B89"/>
    <mergeCell ref="B81:B85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1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6.5"/>
  <cols>
    <col min="1" max="1" width="9" style="3"/>
    <col min="2" max="3" width="18.375" style="3" customWidth="1"/>
    <col min="4" max="5" width="7.875" style="3" customWidth="1"/>
    <col min="6" max="6" width="9" style="3" customWidth="1"/>
    <col min="7" max="10" width="9.25" style="3" bestFit="1" customWidth="1"/>
    <col min="11" max="11" width="9.5" style="3" bestFit="1" customWidth="1"/>
    <col min="12" max="13" width="9.25" style="3" bestFit="1" customWidth="1"/>
    <col min="14" max="14" width="9.375" style="3" bestFit="1" customWidth="1"/>
    <col min="15" max="16384" width="9" style="3"/>
  </cols>
  <sheetData>
    <row r="1" spans="1:17" ht="33" customHeight="1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1:17" ht="17.25" thickBot="1"/>
    <row r="4" spans="1:17" ht="24" customHeight="1">
      <c r="A4" s="70" t="s">
        <v>21</v>
      </c>
      <c r="B4" s="68" t="s">
        <v>20</v>
      </c>
      <c r="C4" s="68" t="s">
        <v>36</v>
      </c>
      <c r="D4" s="68" t="s">
        <v>27</v>
      </c>
      <c r="E4" s="68"/>
      <c r="F4" s="68"/>
      <c r="G4" s="68" t="s">
        <v>28</v>
      </c>
      <c r="H4" s="68"/>
      <c r="I4" s="68"/>
      <c r="J4" s="68"/>
      <c r="K4" s="68"/>
      <c r="L4" s="68"/>
      <c r="M4" s="68"/>
      <c r="N4" s="73"/>
    </row>
    <row r="5" spans="1:17" ht="24" customHeight="1">
      <c r="A5" s="71"/>
      <c r="B5" s="69"/>
      <c r="C5" s="69"/>
      <c r="D5" s="15" t="s">
        <v>24</v>
      </c>
      <c r="E5" s="15" t="s">
        <v>25</v>
      </c>
      <c r="F5" s="15" t="s">
        <v>22</v>
      </c>
      <c r="G5" s="16" t="s">
        <v>29</v>
      </c>
      <c r="H5" s="16" t="s">
        <v>30</v>
      </c>
      <c r="I5" s="16" t="s">
        <v>31</v>
      </c>
      <c r="J5" s="16" t="s">
        <v>32</v>
      </c>
      <c r="K5" s="16" t="s">
        <v>33</v>
      </c>
      <c r="L5" s="16" t="s">
        <v>34</v>
      </c>
      <c r="M5" s="16" t="s">
        <v>35</v>
      </c>
      <c r="N5" s="17" t="s">
        <v>26</v>
      </c>
    </row>
    <row r="6" spans="1:17">
      <c r="A6" s="74">
        <v>2009</v>
      </c>
      <c r="B6" s="61" t="s">
        <v>0</v>
      </c>
      <c r="C6" s="2" t="s">
        <v>37</v>
      </c>
      <c r="D6" s="19">
        <v>23</v>
      </c>
      <c r="E6" s="19">
        <v>20</v>
      </c>
      <c r="F6" s="19">
        <v>43</v>
      </c>
      <c r="G6" s="19">
        <v>35</v>
      </c>
      <c r="H6" s="19">
        <v>0</v>
      </c>
      <c r="I6" s="19">
        <v>2</v>
      </c>
      <c r="J6" s="19">
        <v>0</v>
      </c>
      <c r="K6" s="19">
        <v>1</v>
      </c>
      <c r="L6" s="19">
        <v>0</v>
      </c>
      <c r="M6" s="19">
        <v>5</v>
      </c>
      <c r="N6" s="20">
        <v>43</v>
      </c>
    </row>
    <row r="7" spans="1:17">
      <c r="A7" s="74"/>
      <c r="B7" s="61"/>
      <c r="C7" s="2" t="s">
        <v>38</v>
      </c>
      <c r="D7" s="19">
        <v>1905</v>
      </c>
      <c r="E7" s="19">
        <v>785</v>
      </c>
      <c r="F7" s="19">
        <v>2690</v>
      </c>
      <c r="G7" s="19">
        <v>2055</v>
      </c>
      <c r="H7" s="19">
        <v>105</v>
      </c>
      <c r="I7" s="19">
        <v>57</v>
      </c>
      <c r="J7" s="19">
        <v>3</v>
      </c>
      <c r="K7" s="19">
        <v>6</v>
      </c>
      <c r="L7" s="19">
        <v>116</v>
      </c>
      <c r="M7" s="19">
        <v>348</v>
      </c>
      <c r="N7" s="20">
        <v>2690</v>
      </c>
    </row>
    <row r="8" spans="1:17">
      <c r="A8" s="74"/>
      <c r="B8" s="61"/>
      <c r="C8" s="2" t="s">
        <v>39</v>
      </c>
      <c r="D8" s="19">
        <v>413</v>
      </c>
      <c r="E8" s="19">
        <v>98</v>
      </c>
      <c r="F8" s="19">
        <v>511</v>
      </c>
      <c r="G8" s="19">
        <v>335</v>
      </c>
      <c r="H8" s="19">
        <v>15</v>
      </c>
      <c r="I8" s="19">
        <v>45</v>
      </c>
      <c r="J8" s="19">
        <v>3</v>
      </c>
      <c r="K8" s="19">
        <v>14</v>
      </c>
      <c r="L8" s="19">
        <v>49</v>
      </c>
      <c r="M8" s="19">
        <v>50</v>
      </c>
      <c r="N8" s="20">
        <v>511</v>
      </c>
    </row>
    <row r="9" spans="1:17">
      <c r="A9" s="74"/>
      <c r="B9" s="61"/>
      <c r="C9" s="2" t="s">
        <v>40</v>
      </c>
      <c r="D9" s="19">
        <v>3</v>
      </c>
      <c r="E9" s="19">
        <v>0</v>
      </c>
      <c r="F9" s="19">
        <v>3</v>
      </c>
      <c r="G9" s="19">
        <v>3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3</v>
      </c>
    </row>
    <row r="10" spans="1:17">
      <c r="A10" s="74"/>
      <c r="B10" s="61"/>
      <c r="C10" s="2" t="s">
        <v>41</v>
      </c>
      <c r="D10" s="8">
        <f>SUM(D6:D9)</f>
        <v>2344</v>
      </c>
      <c r="E10" s="8">
        <f t="shared" ref="E10:N10" si="0">SUM(E6:E9)</f>
        <v>903</v>
      </c>
      <c r="F10" s="8">
        <f t="shared" si="0"/>
        <v>3247</v>
      </c>
      <c r="G10" s="8">
        <f t="shared" si="0"/>
        <v>2428</v>
      </c>
      <c r="H10" s="8">
        <f t="shared" si="0"/>
        <v>120</v>
      </c>
      <c r="I10" s="8">
        <f t="shared" si="0"/>
        <v>104</v>
      </c>
      <c r="J10" s="8">
        <f t="shared" si="0"/>
        <v>6</v>
      </c>
      <c r="K10" s="8">
        <f t="shared" si="0"/>
        <v>21</v>
      </c>
      <c r="L10" s="8">
        <f t="shared" si="0"/>
        <v>165</v>
      </c>
      <c r="M10" s="8">
        <f t="shared" si="0"/>
        <v>403</v>
      </c>
      <c r="N10" s="18">
        <f t="shared" si="0"/>
        <v>3247</v>
      </c>
    </row>
    <row r="11" spans="1:17">
      <c r="A11" s="74"/>
      <c r="B11" s="61" t="s">
        <v>1</v>
      </c>
      <c r="C11" s="2" t="s">
        <v>37</v>
      </c>
      <c r="D11" s="19">
        <v>11</v>
      </c>
      <c r="E11" s="19">
        <v>6</v>
      </c>
      <c r="F11" s="19">
        <v>17</v>
      </c>
      <c r="G11" s="19">
        <v>12</v>
      </c>
      <c r="H11" s="19">
        <v>2</v>
      </c>
      <c r="I11" s="19">
        <v>1</v>
      </c>
      <c r="J11" s="19">
        <v>0</v>
      </c>
      <c r="K11" s="19">
        <v>0</v>
      </c>
      <c r="L11" s="19">
        <v>0</v>
      </c>
      <c r="M11" s="19">
        <v>2</v>
      </c>
      <c r="N11" s="20">
        <v>17</v>
      </c>
    </row>
    <row r="12" spans="1:17">
      <c r="A12" s="74"/>
      <c r="B12" s="61"/>
      <c r="C12" s="2" t="s">
        <v>38</v>
      </c>
      <c r="D12" s="19">
        <v>514</v>
      </c>
      <c r="E12" s="19">
        <v>251</v>
      </c>
      <c r="F12" s="19">
        <v>765</v>
      </c>
      <c r="G12" s="19">
        <v>669</v>
      </c>
      <c r="H12" s="19">
        <v>11</v>
      </c>
      <c r="I12" s="19">
        <v>20</v>
      </c>
      <c r="J12" s="19">
        <v>2</v>
      </c>
      <c r="K12" s="19">
        <v>2</v>
      </c>
      <c r="L12" s="19">
        <v>16</v>
      </c>
      <c r="M12" s="19">
        <v>45</v>
      </c>
      <c r="N12" s="20">
        <v>765</v>
      </c>
    </row>
    <row r="13" spans="1:17">
      <c r="A13" s="74"/>
      <c r="B13" s="61"/>
      <c r="C13" s="2" t="s">
        <v>39</v>
      </c>
      <c r="D13" s="19">
        <v>105</v>
      </c>
      <c r="E13" s="19">
        <v>12</v>
      </c>
      <c r="F13" s="19">
        <v>117</v>
      </c>
      <c r="G13" s="19">
        <v>68</v>
      </c>
      <c r="H13" s="19">
        <v>1</v>
      </c>
      <c r="I13" s="19">
        <v>12</v>
      </c>
      <c r="J13" s="19">
        <v>0</v>
      </c>
      <c r="K13" s="19">
        <v>9</v>
      </c>
      <c r="L13" s="19">
        <v>2</v>
      </c>
      <c r="M13" s="19">
        <v>25</v>
      </c>
      <c r="N13" s="20">
        <v>117</v>
      </c>
    </row>
    <row r="14" spans="1:17">
      <c r="A14" s="74"/>
      <c r="B14" s="61"/>
      <c r="C14" s="2" t="s">
        <v>40</v>
      </c>
      <c r="D14" s="19">
        <v>2</v>
      </c>
      <c r="E14" s="19">
        <v>5</v>
      </c>
      <c r="F14" s="19">
        <v>7</v>
      </c>
      <c r="G14" s="19">
        <v>0</v>
      </c>
      <c r="H14" s="19">
        <v>2</v>
      </c>
      <c r="I14" s="19">
        <v>1</v>
      </c>
      <c r="J14" s="19">
        <v>0</v>
      </c>
      <c r="K14" s="19">
        <v>0</v>
      </c>
      <c r="L14" s="19">
        <v>1</v>
      </c>
      <c r="M14" s="19">
        <v>3</v>
      </c>
      <c r="N14" s="20">
        <v>7</v>
      </c>
    </row>
    <row r="15" spans="1:17">
      <c r="A15" s="74"/>
      <c r="B15" s="61"/>
      <c r="C15" s="2" t="s">
        <v>41</v>
      </c>
      <c r="D15" s="8">
        <f>SUM(D11:D14)</f>
        <v>632</v>
      </c>
      <c r="E15" s="8">
        <f t="shared" ref="E15:N15" si="1">SUM(E11:E14)</f>
        <v>274</v>
      </c>
      <c r="F15" s="8">
        <f t="shared" si="1"/>
        <v>906</v>
      </c>
      <c r="G15" s="8">
        <f t="shared" si="1"/>
        <v>749</v>
      </c>
      <c r="H15" s="8">
        <f t="shared" si="1"/>
        <v>16</v>
      </c>
      <c r="I15" s="8">
        <f t="shared" si="1"/>
        <v>34</v>
      </c>
      <c r="J15" s="8">
        <f t="shared" si="1"/>
        <v>2</v>
      </c>
      <c r="K15" s="8">
        <f t="shared" si="1"/>
        <v>11</v>
      </c>
      <c r="L15" s="8">
        <f t="shared" si="1"/>
        <v>19</v>
      </c>
      <c r="M15" s="8">
        <f t="shared" si="1"/>
        <v>75</v>
      </c>
      <c r="N15" s="18">
        <f t="shared" si="1"/>
        <v>906</v>
      </c>
    </row>
    <row r="16" spans="1:17">
      <c r="A16" s="74"/>
      <c r="B16" s="61" t="s">
        <v>2</v>
      </c>
      <c r="C16" s="2" t="s">
        <v>37</v>
      </c>
      <c r="D16" s="19">
        <v>20</v>
      </c>
      <c r="E16" s="19">
        <v>18</v>
      </c>
      <c r="F16" s="19">
        <v>38</v>
      </c>
      <c r="G16" s="19">
        <v>29</v>
      </c>
      <c r="H16" s="19">
        <v>0</v>
      </c>
      <c r="I16" s="19">
        <v>2</v>
      </c>
      <c r="J16" s="19">
        <v>0</v>
      </c>
      <c r="K16" s="19">
        <v>0</v>
      </c>
      <c r="L16" s="19">
        <v>1</v>
      </c>
      <c r="M16" s="19">
        <v>6</v>
      </c>
      <c r="N16" s="20">
        <v>38</v>
      </c>
    </row>
    <row r="17" spans="1:14">
      <c r="A17" s="74"/>
      <c r="B17" s="61"/>
      <c r="C17" s="2" t="s">
        <v>38</v>
      </c>
      <c r="D17" s="19">
        <v>610</v>
      </c>
      <c r="E17" s="19">
        <v>234</v>
      </c>
      <c r="F17" s="19">
        <v>844</v>
      </c>
      <c r="G17" s="19">
        <v>577</v>
      </c>
      <c r="H17" s="19">
        <v>69</v>
      </c>
      <c r="I17" s="19">
        <v>28</v>
      </c>
      <c r="J17" s="19">
        <v>2</v>
      </c>
      <c r="K17" s="19">
        <v>5</v>
      </c>
      <c r="L17" s="19">
        <v>51</v>
      </c>
      <c r="M17" s="19">
        <v>112</v>
      </c>
      <c r="N17" s="20">
        <v>844</v>
      </c>
    </row>
    <row r="18" spans="1:14">
      <c r="A18" s="74"/>
      <c r="B18" s="61"/>
      <c r="C18" s="2" t="s">
        <v>39</v>
      </c>
      <c r="D18" s="19">
        <v>109</v>
      </c>
      <c r="E18" s="19">
        <v>9</v>
      </c>
      <c r="F18" s="19">
        <v>118</v>
      </c>
      <c r="G18" s="19">
        <v>66</v>
      </c>
      <c r="H18" s="19">
        <v>20</v>
      </c>
      <c r="I18" s="19">
        <v>8</v>
      </c>
      <c r="J18" s="19">
        <v>1</v>
      </c>
      <c r="K18" s="19">
        <v>3</v>
      </c>
      <c r="L18" s="19">
        <v>6</v>
      </c>
      <c r="M18" s="19">
        <v>14</v>
      </c>
      <c r="N18" s="20">
        <v>118</v>
      </c>
    </row>
    <row r="19" spans="1:14">
      <c r="A19" s="74"/>
      <c r="B19" s="61"/>
      <c r="C19" s="2" t="s">
        <v>40</v>
      </c>
      <c r="D19" s="19">
        <v>3</v>
      </c>
      <c r="E19" s="19">
        <v>6</v>
      </c>
      <c r="F19" s="19">
        <v>9</v>
      </c>
      <c r="G19" s="19">
        <v>6</v>
      </c>
      <c r="H19" s="19">
        <v>0</v>
      </c>
      <c r="I19" s="19">
        <v>2</v>
      </c>
      <c r="J19" s="19">
        <v>0</v>
      </c>
      <c r="K19" s="19">
        <v>0</v>
      </c>
      <c r="L19" s="19">
        <v>0</v>
      </c>
      <c r="M19" s="19">
        <v>1</v>
      </c>
      <c r="N19" s="20">
        <v>9</v>
      </c>
    </row>
    <row r="20" spans="1:14">
      <c r="A20" s="74"/>
      <c r="B20" s="61"/>
      <c r="C20" s="2" t="s">
        <v>41</v>
      </c>
      <c r="D20" s="8">
        <f>SUM(D16:D19)</f>
        <v>742</v>
      </c>
      <c r="E20" s="8">
        <f t="shared" ref="E20:N20" si="2">SUM(E16:E19)</f>
        <v>267</v>
      </c>
      <c r="F20" s="8">
        <f t="shared" si="2"/>
        <v>1009</v>
      </c>
      <c r="G20" s="8">
        <f t="shared" si="2"/>
        <v>678</v>
      </c>
      <c r="H20" s="8">
        <f t="shared" si="2"/>
        <v>89</v>
      </c>
      <c r="I20" s="8">
        <f t="shared" si="2"/>
        <v>40</v>
      </c>
      <c r="J20" s="8">
        <f t="shared" si="2"/>
        <v>3</v>
      </c>
      <c r="K20" s="8">
        <f t="shared" si="2"/>
        <v>8</v>
      </c>
      <c r="L20" s="8">
        <f t="shared" si="2"/>
        <v>58</v>
      </c>
      <c r="M20" s="8">
        <f t="shared" si="2"/>
        <v>133</v>
      </c>
      <c r="N20" s="18">
        <f t="shared" si="2"/>
        <v>1009</v>
      </c>
    </row>
    <row r="21" spans="1:14">
      <c r="A21" s="74"/>
      <c r="B21" s="61" t="s">
        <v>3</v>
      </c>
      <c r="C21" s="2" t="s">
        <v>37</v>
      </c>
      <c r="D21" s="19">
        <v>7</v>
      </c>
      <c r="E21" s="19">
        <v>9</v>
      </c>
      <c r="F21" s="19">
        <v>16</v>
      </c>
      <c r="G21" s="19">
        <v>15</v>
      </c>
      <c r="H21" s="19">
        <v>1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16</v>
      </c>
    </row>
    <row r="22" spans="1:14">
      <c r="A22" s="74"/>
      <c r="B22" s="61"/>
      <c r="C22" s="2" t="s">
        <v>38</v>
      </c>
      <c r="D22" s="19">
        <v>351</v>
      </c>
      <c r="E22" s="19">
        <v>206</v>
      </c>
      <c r="F22" s="19">
        <v>557</v>
      </c>
      <c r="G22" s="19">
        <v>393</v>
      </c>
      <c r="H22" s="19">
        <v>49</v>
      </c>
      <c r="I22" s="19">
        <v>24</v>
      </c>
      <c r="J22" s="19">
        <v>0</v>
      </c>
      <c r="K22" s="19">
        <v>1</v>
      </c>
      <c r="L22" s="19">
        <v>23</v>
      </c>
      <c r="M22" s="19">
        <v>67</v>
      </c>
      <c r="N22" s="20">
        <v>557</v>
      </c>
    </row>
    <row r="23" spans="1:14">
      <c r="A23" s="74"/>
      <c r="B23" s="61"/>
      <c r="C23" s="2" t="s">
        <v>39</v>
      </c>
      <c r="D23" s="19">
        <v>134</v>
      </c>
      <c r="E23" s="19">
        <v>29</v>
      </c>
      <c r="F23" s="19">
        <v>163</v>
      </c>
      <c r="G23" s="19">
        <v>124</v>
      </c>
      <c r="H23" s="19">
        <v>5</v>
      </c>
      <c r="I23" s="19">
        <v>9</v>
      </c>
      <c r="J23" s="19">
        <v>3</v>
      </c>
      <c r="K23" s="19">
        <v>5</v>
      </c>
      <c r="L23" s="19">
        <v>11</v>
      </c>
      <c r="M23" s="19">
        <v>6</v>
      </c>
      <c r="N23" s="20">
        <v>163</v>
      </c>
    </row>
    <row r="24" spans="1:14">
      <c r="A24" s="74"/>
      <c r="B24" s="61"/>
      <c r="C24" s="2" t="s">
        <v>40</v>
      </c>
      <c r="D24" s="19">
        <v>0</v>
      </c>
      <c r="E24" s="19">
        <v>3</v>
      </c>
      <c r="F24" s="19">
        <v>3</v>
      </c>
      <c r="G24" s="19">
        <v>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3</v>
      </c>
    </row>
    <row r="25" spans="1:14">
      <c r="A25" s="74"/>
      <c r="B25" s="61"/>
      <c r="C25" s="2" t="s">
        <v>41</v>
      </c>
      <c r="D25" s="8">
        <f>SUM(D21:D24)</f>
        <v>492</v>
      </c>
      <c r="E25" s="8">
        <f t="shared" ref="E25:N25" si="3">SUM(E21:E24)</f>
        <v>247</v>
      </c>
      <c r="F25" s="8">
        <f t="shared" si="3"/>
        <v>739</v>
      </c>
      <c r="G25" s="8">
        <f t="shared" si="3"/>
        <v>535</v>
      </c>
      <c r="H25" s="8">
        <f t="shared" si="3"/>
        <v>55</v>
      </c>
      <c r="I25" s="8">
        <f t="shared" si="3"/>
        <v>33</v>
      </c>
      <c r="J25" s="8">
        <f t="shared" si="3"/>
        <v>3</v>
      </c>
      <c r="K25" s="8">
        <f t="shared" si="3"/>
        <v>6</v>
      </c>
      <c r="L25" s="8">
        <f t="shared" si="3"/>
        <v>34</v>
      </c>
      <c r="M25" s="8">
        <f t="shared" si="3"/>
        <v>73</v>
      </c>
      <c r="N25" s="18">
        <f t="shared" si="3"/>
        <v>739</v>
      </c>
    </row>
    <row r="26" spans="1:14">
      <c r="A26" s="74"/>
      <c r="B26" s="61" t="s">
        <v>4</v>
      </c>
      <c r="C26" s="2" t="s">
        <v>37</v>
      </c>
      <c r="D26" s="19">
        <v>15</v>
      </c>
      <c r="E26" s="19">
        <v>6</v>
      </c>
      <c r="F26" s="19">
        <v>21</v>
      </c>
      <c r="G26" s="19">
        <v>20</v>
      </c>
      <c r="H26" s="19">
        <v>1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21</v>
      </c>
    </row>
    <row r="27" spans="1:14">
      <c r="A27" s="74"/>
      <c r="B27" s="61"/>
      <c r="C27" s="2" t="s">
        <v>38</v>
      </c>
      <c r="D27" s="19">
        <v>421</v>
      </c>
      <c r="E27" s="19">
        <v>153</v>
      </c>
      <c r="F27" s="19">
        <v>574</v>
      </c>
      <c r="G27" s="19">
        <v>430</v>
      </c>
      <c r="H27" s="19">
        <v>64</v>
      </c>
      <c r="I27" s="19">
        <v>23</v>
      </c>
      <c r="J27" s="19">
        <v>0</v>
      </c>
      <c r="K27" s="19">
        <v>1</v>
      </c>
      <c r="L27" s="19">
        <v>7</v>
      </c>
      <c r="M27" s="19">
        <v>49</v>
      </c>
      <c r="N27" s="20">
        <v>574</v>
      </c>
    </row>
    <row r="28" spans="1:14">
      <c r="A28" s="74"/>
      <c r="B28" s="61"/>
      <c r="C28" s="2" t="s">
        <v>39</v>
      </c>
      <c r="D28" s="19">
        <v>89</v>
      </c>
      <c r="E28" s="19">
        <v>8</v>
      </c>
      <c r="F28" s="19">
        <v>97</v>
      </c>
      <c r="G28" s="19">
        <v>82</v>
      </c>
      <c r="H28" s="19">
        <v>0</v>
      </c>
      <c r="I28" s="19">
        <v>7</v>
      </c>
      <c r="J28" s="19">
        <v>0</v>
      </c>
      <c r="K28" s="19">
        <v>0</v>
      </c>
      <c r="L28" s="19">
        <v>4</v>
      </c>
      <c r="M28" s="19">
        <v>4</v>
      </c>
      <c r="N28" s="20">
        <v>97</v>
      </c>
    </row>
    <row r="29" spans="1:14">
      <c r="A29" s="74"/>
      <c r="B29" s="61"/>
      <c r="C29" s="2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</row>
    <row r="30" spans="1:14">
      <c r="A30" s="74"/>
      <c r="B30" s="61"/>
      <c r="C30" s="2" t="s">
        <v>41</v>
      </c>
      <c r="D30" s="8">
        <f>SUM(D26:D29)</f>
        <v>525</v>
      </c>
      <c r="E30" s="8">
        <f t="shared" ref="E30:N30" si="4">SUM(E26:E29)</f>
        <v>167</v>
      </c>
      <c r="F30" s="8">
        <f t="shared" si="4"/>
        <v>692</v>
      </c>
      <c r="G30" s="8">
        <f t="shared" si="4"/>
        <v>532</v>
      </c>
      <c r="H30" s="8">
        <f t="shared" si="4"/>
        <v>65</v>
      </c>
      <c r="I30" s="8">
        <f t="shared" si="4"/>
        <v>30</v>
      </c>
      <c r="J30" s="8">
        <f t="shared" si="4"/>
        <v>0</v>
      </c>
      <c r="K30" s="8">
        <f t="shared" si="4"/>
        <v>1</v>
      </c>
      <c r="L30" s="8">
        <f t="shared" si="4"/>
        <v>11</v>
      </c>
      <c r="M30" s="8">
        <f t="shared" si="4"/>
        <v>53</v>
      </c>
      <c r="N30" s="18">
        <f t="shared" si="4"/>
        <v>692</v>
      </c>
    </row>
    <row r="31" spans="1:14">
      <c r="A31" s="74"/>
      <c r="B31" s="61" t="s">
        <v>5</v>
      </c>
      <c r="C31" s="2" t="s">
        <v>37</v>
      </c>
      <c r="D31" s="19">
        <v>2</v>
      </c>
      <c r="E31" s="19">
        <v>0</v>
      </c>
      <c r="F31" s="19">
        <v>2</v>
      </c>
      <c r="G31" s="19">
        <v>1</v>
      </c>
      <c r="H31" s="19">
        <v>0</v>
      </c>
      <c r="I31" s="19">
        <v>1</v>
      </c>
      <c r="J31" s="19">
        <v>0</v>
      </c>
      <c r="K31" s="19">
        <v>0</v>
      </c>
      <c r="L31" s="19">
        <v>0</v>
      </c>
      <c r="M31" s="19">
        <v>0</v>
      </c>
      <c r="N31" s="20">
        <v>2</v>
      </c>
    </row>
    <row r="32" spans="1:14">
      <c r="A32" s="74"/>
      <c r="B32" s="61"/>
      <c r="C32" s="2" t="s">
        <v>38</v>
      </c>
      <c r="D32" s="19">
        <v>63</v>
      </c>
      <c r="E32" s="19">
        <v>42</v>
      </c>
      <c r="F32" s="19">
        <v>105</v>
      </c>
      <c r="G32" s="19">
        <v>75</v>
      </c>
      <c r="H32" s="19">
        <v>3</v>
      </c>
      <c r="I32" s="19">
        <v>11</v>
      </c>
      <c r="J32" s="19">
        <v>0</v>
      </c>
      <c r="K32" s="19">
        <v>0</v>
      </c>
      <c r="L32" s="19">
        <v>8</v>
      </c>
      <c r="M32" s="19">
        <v>8</v>
      </c>
      <c r="N32" s="20">
        <v>105</v>
      </c>
    </row>
    <row r="33" spans="1:14">
      <c r="A33" s="74"/>
      <c r="B33" s="61"/>
      <c r="C33" s="2" t="s">
        <v>39</v>
      </c>
      <c r="D33" s="19">
        <v>115</v>
      </c>
      <c r="E33" s="19">
        <v>44</v>
      </c>
      <c r="F33" s="19">
        <v>159</v>
      </c>
      <c r="G33" s="19">
        <v>128</v>
      </c>
      <c r="H33" s="19">
        <v>3</v>
      </c>
      <c r="I33" s="19">
        <v>13</v>
      </c>
      <c r="J33" s="19">
        <v>1</v>
      </c>
      <c r="K33" s="19">
        <v>1</v>
      </c>
      <c r="L33" s="19">
        <v>1</v>
      </c>
      <c r="M33" s="19">
        <v>12</v>
      </c>
      <c r="N33" s="20">
        <v>159</v>
      </c>
    </row>
    <row r="34" spans="1:14">
      <c r="A34" s="74"/>
      <c r="B34" s="61"/>
      <c r="C34" s="2" t="s">
        <v>40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0</v>
      </c>
    </row>
    <row r="35" spans="1:14">
      <c r="A35" s="74"/>
      <c r="B35" s="61"/>
      <c r="C35" s="2" t="s">
        <v>41</v>
      </c>
      <c r="D35" s="8">
        <f>SUM(D31:D34)</f>
        <v>180</v>
      </c>
      <c r="E35" s="8">
        <f t="shared" ref="E35:N35" si="5">SUM(E31:E34)</f>
        <v>86</v>
      </c>
      <c r="F35" s="8">
        <f t="shared" si="5"/>
        <v>266</v>
      </c>
      <c r="G35" s="8">
        <f t="shared" si="5"/>
        <v>204</v>
      </c>
      <c r="H35" s="8">
        <f t="shared" si="5"/>
        <v>6</v>
      </c>
      <c r="I35" s="8">
        <f t="shared" si="5"/>
        <v>25</v>
      </c>
      <c r="J35" s="8">
        <f t="shared" si="5"/>
        <v>1</v>
      </c>
      <c r="K35" s="8">
        <f t="shared" si="5"/>
        <v>1</v>
      </c>
      <c r="L35" s="8">
        <f t="shared" si="5"/>
        <v>9</v>
      </c>
      <c r="M35" s="8">
        <f t="shared" si="5"/>
        <v>20</v>
      </c>
      <c r="N35" s="18">
        <f t="shared" si="5"/>
        <v>266</v>
      </c>
    </row>
    <row r="36" spans="1:14">
      <c r="A36" s="74"/>
      <c r="B36" s="61" t="s">
        <v>6</v>
      </c>
      <c r="C36" s="2" t="s">
        <v>37</v>
      </c>
      <c r="D36" s="19">
        <v>5</v>
      </c>
      <c r="E36" s="19">
        <v>3</v>
      </c>
      <c r="F36" s="19">
        <v>8</v>
      </c>
      <c r="G36" s="19">
        <v>6</v>
      </c>
      <c r="H36" s="19">
        <v>0</v>
      </c>
      <c r="I36" s="19">
        <v>2</v>
      </c>
      <c r="J36" s="19">
        <v>0</v>
      </c>
      <c r="K36" s="19">
        <v>0</v>
      </c>
      <c r="L36" s="19">
        <v>0</v>
      </c>
      <c r="M36" s="19">
        <v>0</v>
      </c>
      <c r="N36" s="20">
        <v>8</v>
      </c>
    </row>
    <row r="37" spans="1:14">
      <c r="A37" s="74"/>
      <c r="B37" s="61"/>
      <c r="C37" s="2" t="s">
        <v>38</v>
      </c>
      <c r="D37" s="19">
        <v>187</v>
      </c>
      <c r="E37" s="19">
        <v>105</v>
      </c>
      <c r="F37" s="19">
        <v>292</v>
      </c>
      <c r="G37" s="19">
        <v>225</v>
      </c>
      <c r="H37" s="19">
        <v>24</v>
      </c>
      <c r="I37" s="19">
        <v>9</v>
      </c>
      <c r="J37" s="19">
        <v>0</v>
      </c>
      <c r="K37" s="19">
        <v>0</v>
      </c>
      <c r="L37" s="19">
        <v>11</v>
      </c>
      <c r="M37" s="19">
        <v>23</v>
      </c>
      <c r="N37" s="20">
        <v>292</v>
      </c>
    </row>
    <row r="38" spans="1:14">
      <c r="A38" s="74"/>
      <c r="B38" s="61"/>
      <c r="C38" s="2" t="s">
        <v>39</v>
      </c>
      <c r="D38" s="19">
        <v>81</v>
      </c>
      <c r="E38" s="19">
        <v>14</v>
      </c>
      <c r="F38" s="19">
        <v>95</v>
      </c>
      <c r="G38" s="19">
        <v>65</v>
      </c>
      <c r="H38" s="19">
        <v>8</v>
      </c>
      <c r="I38" s="19">
        <v>9</v>
      </c>
      <c r="J38" s="19">
        <v>0</v>
      </c>
      <c r="K38" s="19">
        <v>0</v>
      </c>
      <c r="L38" s="19">
        <v>5</v>
      </c>
      <c r="M38" s="19">
        <v>8</v>
      </c>
      <c r="N38" s="20">
        <v>95</v>
      </c>
    </row>
    <row r="39" spans="1:14">
      <c r="A39" s="74"/>
      <c r="B39" s="61"/>
      <c r="C39" s="2" t="s">
        <v>40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0</v>
      </c>
    </row>
    <row r="40" spans="1:14">
      <c r="A40" s="74"/>
      <c r="B40" s="61"/>
      <c r="C40" s="2" t="s">
        <v>41</v>
      </c>
      <c r="D40" s="8">
        <f>SUM(D36:D39)</f>
        <v>273</v>
      </c>
      <c r="E40" s="8">
        <f t="shared" ref="E40:N40" si="6">SUM(E36:E39)</f>
        <v>122</v>
      </c>
      <c r="F40" s="8">
        <f t="shared" si="6"/>
        <v>395</v>
      </c>
      <c r="G40" s="8">
        <f t="shared" si="6"/>
        <v>296</v>
      </c>
      <c r="H40" s="8">
        <f t="shared" si="6"/>
        <v>32</v>
      </c>
      <c r="I40" s="8">
        <f t="shared" si="6"/>
        <v>20</v>
      </c>
      <c r="J40" s="8">
        <f t="shared" si="6"/>
        <v>0</v>
      </c>
      <c r="K40" s="8">
        <f t="shared" si="6"/>
        <v>0</v>
      </c>
      <c r="L40" s="8">
        <f t="shared" si="6"/>
        <v>16</v>
      </c>
      <c r="M40" s="8">
        <f t="shared" si="6"/>
        <v>31</v>
      </c>
      <c r="N40" s="18">
        <f t="shared" si="6"/>
        <v>395</v>
      </c>
    </row>
    <row r="41" spans="1:14">
      <c r="A41" s="74"/>
      <c r="B41" s="61" t="s">
        <v>7</v>
      </c>
      <c r="C41" s="2" t="s">
        <v>37</v>
      </c>
      <c r="D41" s="19">
        <v>39</v>
      </c>
      <c r="E41" s="19">
        <v>14</v>
      </c>
      <c r="F41" s="19">
        <v>53</v>
      </c>
      <c r="G41" s="19">
        <v>47</v>
      </c>
      <c r="H41" s="19">
        <v>0</v>
      </c>
      <c r="I41" s="19">
        <v>2</v>
      </c>
      <c r="J41" s="19">
        <v>0</v>
      </c>
      <c r="K41" s="19">
        <v>0</v>
      </c>
      <c r="L41" s="19">
        <v>1</v>
      </c>
      <c r="M41" s="19">
        <v>3</v>
      </c>
      <c r="N41" s="20">
        <v>53</v>
      </c>
    </row>
    <row r="42" spans="1:14">
      <c r="A42" s="74"/>
      <c r="B42" s="61"/>
      <c r="C42" s="2" t="s">
        <v>38</v>
      </c>
      <c r="D42" s="19">
        <v>1984</v>
      </c>
      <c r="E42" s="19">
        <v>881</v>
      </c>
      <c r="F42" s="19">
        <v>2865</v>
      </c>
      <c r="G42" s="19">
        <v>2225</v>
      </c>
      <c r="H42" s="19">
        <v>121</v>
      </c>
      <c r="I42" s="19">
        <v>95</v>
      </c>
      <c r="J42" s="19">
        <v>2</v>
      </c>
      <c r="K42" s="19">
        <v>8</v>
      </c>
      <c r="L42" s="19">
        <v>152</v>
      </c>
      <c r="M42" s="19">
        <v>262</v>
      </c>
      <c r="N42" s="20">
        <v>2865</v>
      </c>
    </row>
    <row r="43" spans="1:14">
      <c r="A43" s="74"/>
      <c r="B43" s="61"/>
      <c r="C43" s="2" t="s">
        <v>39</v>
      </c>
      <c r="D43" s="19">
        <v>454</v>
      </c>
      <c r="E43" s="19">
        <v>184</v>
      </c>
      <c r="F43" s="19">
        <v>638</v>
      </c>
      <c r="G43" s="19">
        <v>487</v>
      </c>
      <c r="H43" s="19">
        <v>24</v>
      </c>
      <c r="I43" s="19">
        <v>52</v>
      </c>
      <c r="J43" s="19">
        <v>1</v>
      </c>
      <c r="K43" s="19">
        <v>5</v>
      </c>
      <c r="L43" s="19">
        <v>30</v>
      </c>
      <c r="M43" s="19">
        <v>39</v>
      </c>
      <c r="N43" s="20">
        <v>638</v>
      </c>
    </row>
    <row r="44" spans="1:14">
      <c r="A44" s="74"/>
      <c r="B44" s="61"/>
      <c r="C44" s="2" t="s">
        <v>40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0</v>
      </c>
    </row>
    <row r="45" spans="1:14">
      <c r="A45" s="74"/>
      <c r="B45" s="61"/>
      <c r="C45" s="2" t="s">
        <v>41</v>
      </c>
      <c r="D45" s="8">
        <f>SUM(D41:D44)</f>
        <v>2477</v>
      </c>
      <c r="E45" s="8">
        <f t="shared" ref="E45:N45" si="7">SUM(E41:E44)</f>
        <v>1079</v>
      </c>
      <c r="F45" s="8">
        <f t="shared" si="7"/>
        <v>3556</v>
      </c>
      <c r="G45" s="8">
        <f t="shared" si="7"/>
        <v>2759</v>
      </c>
      <c r="H45" s="8">
        <f t="shared" si="7"/>
        <v>145</v>
      </c>
      <c r="I45" s="8">
        <f t="shared" si="7"/>
        <v>149</v>
      </c>
      <c r="J45" s="8">
        <f t="shared" si="7"/>
        <v>3</v>
      </c>
      <c r="K45" s="8">
        <f t="shared" si="7"/>
        <v>13</v>
      </c>
      <c r="L45" s="8">
        <f t="shared" si="7"/>
        <v>183</v>
      </c>
      <c r="M45" s="8">
        <f t="shared" si="7"/>
        <v>304</v>
      </c>
      <c r="N45" s="18">
        <f t="shared" si="7"/>
        <v>3556</v>
      </c>
    </row>
    <row r="46" spans="1:14">
      <c r="A46" s="74"/>
      <c r="B46" s="61" t="s">
        <v>8</v>
      </c>
      <c r="C46" s="2" t="s">
        <v>37</v>
      </c>
      <c r="D46" s="19">
        <v>5</v>
      </c>
      <c r="E46" s="19">
        <v>6</v>
      </c>
      <c r="F46" s="19">
        <v>11</v>
      </c>
      <c r="G46" s="19">
        <v>10</v>
      </c>
      <c r="H46" s="19">
        <v>0</v>
      </c>
      <c r="I46" s="19">
        <v>1</v>
      </c>
      <c r="J46" s="19">
        <v>0</v>
      </c>
      <c r="K46" s="19">
        <v>0</v>
      </c>
      <c r="L46" s="19">
        <v>0</v>
      </c>
      <c r="M46" s="19">
        <v>0</v>
      </c>
      <c r="N46" s="20">
        <v>11</v>
      </c>
    </row>
    <row r="47" spans="1:14">
      <c r="A47" s="74"/>
      <c r="B47" s="61"/>
      <c r="C47" s="2" t="s">
        <v>38</v>
      </c>
      <c r="D47" s="19">
        <v>203</v>
      </c>
      <c r="E47" s="19">
        <v>113</v>
      </c>
      <c r="F47" s="19">
        <v>316</v>
      </c>
      <c r="G47" s="19">
        <v>244</v>
      </c>
      <c r="H47" s="19">
        <v>28</v>
      </c>
      <c r="I47" s="19">
        <v>4</v>
      </c>
      <c r="J47" s="19">
        <v>0</v>
      </c>
      <c r="K47" s="19">
        <v>2</v>
      </c>
      <c r="L47" s="19">
        <v>11</v>
      </c>
      <c r="M47" s="19">
        <v>27</v>
      </c>
      <c r="N47" s="20">
        <v>316</v>
      </c>
    </row>
    <row r="48" spans="1:14">
      <c r="A48" s="74"/>
      <c r="B48" s="61"/>
      <c r="C48" s="2" t="s">
        <v>39</v>
      </c>
      <c r="D48" s="19">
        <v>137</v>
      </c>
      <c r="E48" s="19">
        <v>64</v>
      </c>
      <c r="F48" s="19">
        <v>201</v>
      </c>
      <c r="G48" s="19">
        <v>155</v>
      </c>
      <c r="H48" s="19">
        <v>5</v>
      </c>
      <c r="I48" s="19">
        <v>30</v>
      </c>
      <c r="J48" s="19">
        <v>0</v>
      </c>
      <c r="K48" s="19">
        <v>1</v>
      </c>
      <c r="L48" s="19">
        <v>2</v>
      </c>
      <c r="M48" s="19">
        <v>8</v>
      </c>
      <c r="N48" s="20">
        <v>201</v>
      </c>
    </row>
    <row r="49" spans="1:14">
      <c r="A49" s="74"/>
      <c r="B49" s="61"/>
      <c r="C49" s="2" t="s">
        <v>40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0</v>
      </c>
    </row>
    <row r="50" spans="1:14">
      <c r="A50" s="74"/>
      <c r="B50" s="61"/>
      <c r="C50" s="2" t="s">
        <v>41</v>
      </c>
      <c r="D50" s="8">
        <f>SUM(D46:D49)</f>
        <v>345</v>
      </c>
      <c r="E50" s="8">
        <f t="shared" ref="E50:N50" si="8">SUM(E46:E49)</f>
        <v>183</v>
      </c>
      <c r="F50" s="8">
        <f t="shared" si="8"/>
        <v>528</v>
      </c>
      <c r="G50" s="8">
        <f t="shared" si="8"/>
        <v>409</v>
      </c>
      <c r="H50" s="8">
        <f t="shared" si="8"/>
        <v>33</v>
      </c>
      <c r="I50" s="8">
        <f t="shared" si="8"/>
        <v>35</v>
      </c>
      <c r="J50" s="8">
        <f t="shared" si="8"/>
        <v>0</v>
      </c>
      <c r="K50" s="8">
        <f t="shared" si="8"/>
        <v>3</v>
      </c>
      <c r="L50" s="8">
        <f t="shared" si="8"/>
        <v>13</v>
      </c>
      <c r="M50" s="8">
        <f t="shared" si="8"/>
        <v>35</v>
      </c>
      <c r="N50" s="18">
        <f t="shared" si="8"/>
        <v>528</v>
      </c>
    </row>
    <row r="51" spans="1:14">
      <c r="A51" s="74"/>
      <c r="B51" s="61" t="s">
        <v>9</v>
      </c>
      <c r="C51" s="2" t="s">
        <v>37</v>
      </c>
      <c r="D51" s="19">
        <v>3</v>
      </c>
      <c r="E51" s="19">
        <v>6</v>
      </c>
      <c r="F51" s="19">
        <v>9</v>
      </c>
      <c r="G51" s="19">
        <v>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1</v>
      </c>
      <c r="N51" s="20">
        <v>9</v>
      </c>
    </row>
    <row r="52" spans="1:14">
      <c r="A52" s="74"/>
      <c r="B52" s="61"/>
      <c r="C52" s="2" t="s">
        <v>38</v>
      </c>
      <c r="D52" s="19">
        <v>142</v>
      </c>
      <c r="E52" s="19">
        <v>57</v>
      </c>
      <c r="F52" s="19">
        <v>199</v>
      </c>
      <c r="G52" s="19">
        <v>170</v>
      </c>
      <c r="H52" s="19">
        <v>3</v>
      </c>
      <c r="I52" s="19">
        <v>8</v>
      </c>
      <c r="J52" s="19">
        <v>1</v>
      </c>
      <c r="K52" s="19">
        <v>0</v>
      </c>
      <c r="L52" s="19">
        <v>8</v>
      </c>
      <c r="M52" s="19">
        <v>9</v>
      </c>
      <c r="N52" s="20">
        <v>199</v>
      </c>
    </row>
    <row r="53" spans="1:14">
      <c r="A53" s="74"/>
      <c r="B53" s="61"/>
      <c r="C53" s="2" t="s">
        <v>39</v>
      </c>
      <c r="D53" s="19">
        <v>106</v>
      </c>
      <c r="E53" s="19">
        <v>77</v>
      </c>
      <c r="F53" s="19">
        <v>183</v>
      </c>
      <c r="G53" s="19">
        <v>162</v>
      </c>
      <c r="H53" s="19">
        <v>11</v>
      </c>
      <c r="I53" s="19">
        <v>4</v>
      </c>
      <c r="J53" s="19">
        <v>0</v>
      </c>
      <c r="K53" s="19">
        <v>0</v>
      </c>
      <c r="L53" s="19">
        <v>2</v>
      </c>
      <c r="M53" s="19">
        <v>4</v>
      </c>
      <c r="N53" s="20">
        <v>183</v>
      </c>
    </row>
    <row r="54" spans="1:14">
      <c r="A54" s="74"/>
      <c r="B54" s="61"/>
      <c r="C54" s="2" t="s">
        <v>40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0</v>
      </c>
    </row>
    <row r="55" spans="1:14">
      <c r="A55" s="74"/>
      <c r="B55" s="61"/>
      <c r="C55" s="2" t="s">
        <v>41</v>
      </c>
      <c r="D55" s="8">
        <f>SUM(D51:D54)</f>
        <v>251</v>
      </c>
      <c r="E55" s="8">
        <f t="shared" ref="E55:N55" si="9">SUM(E51:E54)</f>
        <v>140</v>
      </c>
      <c r="F55" s="8">
        <f t="shared" si="9"/>
        <v>391</v>
      </c>
      <c r="G55" s="8">
        <f t="shared" si="9"/>
        <v>340</v>
      </c>
      <c r="H55" s="8">
        <f t="shared" si="9"/>
        <v>14</v>
      </c>
      <c r="I55" s="8">
        <f t="shared" si="9"/>
        <v>12</v>
      </c>
      <c r="J55" s="8">
        <f t="shared" si="9"/>
        <v>1</v>
      </c>
      <c r="K55" s="8">
        <f t="shared" si="9"/>
        <v>0</v>
      </c>
      <c r="L55" s="8">
        <f t="shared" si="9"/>
        <v>10</v>
      </c>
      <c r="M55" s="8">
        <f t="shared" si="9"/>
        <v>14</v>
      </c>
      <c r="N55" s="18">
        <f t="shared" si="9"/>
        <v>391</v>
      </c>
    </row>
    <row r="56" spans="1:14">
      <c r="A56" s="74"/>
      <c r="B56" s="61" t="s">
        <v>10</v>
      </c>
      <c r="C56" s="2" t="s">
        <v>37</v>
      </c>
      <c r="D56" s="19">
        <v>4</v>
      </c>
      <c r="E56" s="19">
        <v>2</v>
      </c>
      <c r="F56" s="19">
        <v>6</v>
      </c>
      <c r="G56" s="19">
        <v>5</v>
      </c>
      <c r="H56" s="19">
        <v>0</v>
      </c>
      <c r="I56" s="19">
        <v>0</v>
      </c>
      <c r="J56" s="19">
        <v>0</v>
      </c>
      <c r="K56" s="19">
        <v>1</v>
      </c>
      <c r="L56" s="19">
        <v>0</v>
      </c>
      <c r="M56" s="19">
        <v>0</v>
      </c>
      <c r="N56" s="20">
        <v>6</v>
      </c>
    </row>
    <row r="57" spans="1:14">
      <c r="A57" s="74"/>
      <c r="B57" s="61"/>
      <c r="C57" s="2" t="s">
        <v>38</v>
      </c>
      <c r="D57" s="19">
        <v>146</v>
      </c>
      <c r="E57" s="19">
        <v>39</v>
      </c>
      <c r="F57" s="19">
        <v>185</v>
      </c>
      <c r="G57" s="19">
        <v>160</v>
      </c>
      <c r="H57" s="19">
        <v>7</v>
      </c>
      <c r="I57" s="19">
        <v>4</v>
      </c>
      <c r="J57" s="19">
        <v>0</v>
      </c>
      <c r="K57" s="19">
        <v>0</v>
      </c>
      <c r="L57" s="19">
        <v>12</v>
      </c>
      <c r="M57" s="19">
        <v>2</v>
      </c>
      <c r="N57" s="20">
        <v>185</v>
      </c>
    </row>
    <row r="58" spans="1:14">
      <c r="A58" s="74"/>
      <c r="B58" s="61"/>
      <c r="C58" s="2" t="s">
        <v>39</v>
      </c>
      <c r="D58" s="19">
        <v>120</v>
      </c>
      <c r="E58" s="19">
        <v>18</v>
      </c>
      <c r="F58" s="19">
        <v>138</v>
      </c>
      <c r="G58" s="19">
        <v>103</v>
      </c>
      <c r="H58" s="19">
        <v>0</v>
      </c>
      <c r="I58" s="19">
        <v>9</v>
      </c>
      <c r="J58" s="19">
        <v>0</v>
      </c>
      <c r="K58" s="19">
        <v>0</v>
      </c>
      <c r="L58" s="19">
        <v>22</v>
      </c>
      <c r="M58" s="19">
        <v>4</v>
      </c>
      <c r="N58" s="20">
        <v>138</v>
      </c>
    </row>
    <row r="59" spans="1:14">
      <c r="A59" s="74"/>
      <c r="B59" s="61"/>
      <c r="C59" s="2" t="s">
        <v>40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0</v>
      </c>
    </row>
    <row r="60" spans="1:14">
      <c r="A60" s="74"/>
      <c r="B60" s="61"/>
      <c r="C60" s="2" t="s">
        <v>41</v>
      </c>
      <c r="D60" s="8">
        <f>SUM(D56:D59)</f>
        <v>270</v>
      </c>
      <c r="E60" s="8">
        <f t="shared" ref="E60:N60" si="10">SUM(E56:E59)</f>
        <v>59</v>
      </c>
      <c r="F60" s="8">
        <f t="shared" si="10"/>
        <v>329</v>
      </c>
      <c r="G60" s="8">
        <f t="shared" si="10"/>
        <v>268</v>
      </c>
      <c r="H60" s="8">
        <f t="shared" si="10"/>
        <v>7</v>
      </c>
      <c r="I60" s="8">
        <f t="shared" si="10"/>
        <v>13</v>
      </c>
      <c r="J60" s="8">
        <f t="shared" si="10"/>
        <v>0</v>
      </c>
      <c r="K60" s="8">
        <f t="shared" si="10"/>
        <v>1</v>
      </c>
      <c r="L60" s="8">
        <f t="shared" si="10"/>
        <v>34</v>
      </c>
      <c r="M60" s="8">
        <f t="shared" si="10"/>
        <v>6</v>
      </c>
      <c r="N60" s="18">
        <f t="shared" si="10"/>
        <v>329</v>
      </c>
    </row>
    <row r="61" spans="1:14">
      <c r="A61" s="74"/>
      <c r="B61" s="61" t="s">
        <v>11</v>
      </c>
      <c r="C61" s="2" t="s">
        <v>37</v>
      </c>
      <c r="D61" s="19">
        <v>19</v>
      </c>
      <c r="E61" s="19">
        <v>6</v>
      </c>
      <c r="F61" s="19">
        <v>25</v>
      </c>
      <c r="G61" s="19">
        <v>16</v>
      </c>
      <c r="H61" s="19">
        <v>0</v>
      </c>
      <c r="I61" s="19">
        <v>2</v>
      </c>
      <c r="J61" s="19">
        <v>1</v>
      </c>
      <c r="K61" s="19">
        <v>0</v>
      </c>
      <c r="L61" s="19">
        <v>3</v>
      </c>
      <c r="M61" s="19">
        <v>3</v>
      </c>
      <c r="N61" s="20">
        <v>25</v>
      </c>
    </row>
    <row r="62" spans="1:14">
      <c r="A62" s="74"/>
      <c r="B62" s="61"/>
      <c r="C62" s="2" t="s">
        <v>38</v>
      </c>
      <c r="D62" s="19">
        <v>171</v>
      </c>
      <c r="E62" s="19">
        <v>55</v>
      </c>
      <c r="F62" s="19">
        <v>226</v>
      </c>
      <c r="G62" s="19">
        <v>198</v>
      </c>
      <c r="H62" s="19">
        <v>3</v>
      </c>
      <c r="I62" s="19">
        <v>5</v>
      </c>
      <c r="J62" s="19">
        <v>0</v>
      </c>
      <c r="K62" s="19">
        <v>1</v>
      </c>
      <c r="L62" s="19">
        <v>4</v>
      </c>
      <c r="M62" s="19">
        <v>15</v>
      </c>
      <c r="N62" s="20">
        <v>226</v>
      </c>
    </row>
    <row r="63" spans="1:14">
      <c r="A63" s="74"/>
      <c r="B63" s="61"/>
      <c r="C63" s="2" t="s">
        <v>39</v>
      </c>
      <c r="D63" s="19">
        <v>116</v>
      </c>
      <c r="E63" s="19">
        <v>17</v>
      </c>
      <c r="F63" s="19">
        <v>133</v>
      </c>
      <c r="G63" s="19">
        <v>106</v>
      </c>
      <c r="H63" s="19">
        <v>2</v>
      </c>
      <c r="I63" s="19">
        <v>6</v>
      </c>
      <c r="J63" s="19">
        <v>1</v>
      </c>
      <c r="K63" s="19">
        <v>0</v>
      </c>
      <c r="L63" s="19">
        <v>6</v>
      </c>
      <c r="M63" s="19">
        <v>12</v>
      </c>
      <c r="N63" s="20">
        <v>133</v>
      </c>
    </row>
    <row r="64" spans="1:14">
      <c r="A64" s="74"/>
      <c r="B64" s="61"/>
      <c r="C64" s="2" t="s">
        <v>40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0</v>
      </c>
    </row>
    <row r="65" spans="1:14">
      <c r="A65" s="74"/>
      <c r="B65" s="61"/>
      <c r="C65" s="2" t="s">
        <v>41</v>
      </c>
      <c r="D65" s="8">
        <f>SUM(D61:D64)</f>
        <v>306</v>
      </c>
      <c r="E65" s="8">
        <f t="shared" ref="E65:N65" si="11">SUM(E61:E64)</f>
        <v>78</v>
      </c>
      <c r="F65" s="8">
        <f t="shared" si="11"/>
        <v>384</v>
      </c>
      <c r="G65" s="8">
        <f t="shared" si="11"/>
        <v>320</v>
      </c>
      <c r="H65" s="8">
        <f t="shared" si="11"/>
        <v>5</v>
      </c>
      <c r="I65" s="8">
        <f t="shared" si="11"/>
        <v>13</v>
      </c>
      <c r="J65" s="8">
        <f t="shared" si="11"/>
        <v>2</v>
      </c>
      <c r="K65" s="8">
        <f t="shared" si="11"/>
        <v>1</v>
      </c>
      <c r="L65" s="8">
        <f t="shared" si="11"/>
        <v>13</v>
      </c>
      <c r="M65" s="8">
        <f t="shared" si="11"/>
        <v>30</v>
      </c>
      <c r="N65" s="18">
        <f t="shared" si="11"/>
        <v>384</v>
      </c>
    </row>
    <row r="66" spans="1:14">
      <c r="A66" s="74"/>
      <c r="B66" s="61" t="s">
        <v>12</v>
      </c>
      <c r="C66" s="2" t="s">
        <v>37</v>
      </c>
      <c r="D66" s="19">
        <v>10</v>
      </c>
      <c r="E66" s="19">
        <v>13</v>
      </c>
      <c r="F66" s="19">
        <v>23</v>
      </c>
      <c r="G66" s="19">
        <v>22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1</v>
      </c>
      <c r="N66" s="20">
        <v>23</v>
      </c>
    </row>
    <row r="67" spans="1:14">
      <c r="A67" s="74"/>
      <c r="B67" s="61"/>
      <c r="C67" s="2" t="s">
        <v>38</v>
      </c>
      <c r="D67" s="19">
        <v>190</v>
      </c>
      <c r="E67" s="19">
        <v>111</v>
      </c>
      <c r="F67" s="19">
        <v>301</v>
      </c>
      <c r="G67" s="19">
        <v>268</v>
      </c>
      <c r="H67" s="19">
        <v>16</v>
      </c>
      <c r="I67" s="19">
        <v>8</v>
      </c>
      <c r="J67" s="19">
        <v>1</v>
      </c>
      <c r="K67" s="19">
        <v>0</v>
      </c>
      <c r="L67" s="19">
        <v>5</v>
      </c>
      <c r="M67" s="19">
        <v>3</v>
      </c>
      <c r="N67" s="20">
        <v>301</v>
      </c>
    </row>
    <row r="68" spans="1:14">
      <c r="A68" s="74"/>
      <c r="B68" s="61"/>
      <c r="C68" s="2" t="s">
        <v>39</v>
      </c>
      <c r="D68" s="19">
        <v>163</v>
      </c>
      <c r="E68" s="19">
        <v>36</v>
      </c>
      <c r="F68" s="19">
        <v>199</v>
      </c>
      <c r="G68" s="19">
        <v>139</v>
      </c>
      <c r="H68" s="19">
        <v>10</v>
      </c>
      <c r="I68" s="19">
        <v>15</v>
      </c>
      <c r="J68" s="19">
        <v>0</v>
      </c>
      <c r="K68" s="19">
        <v>2</v>
      </c>
      <c r="L68" s="19">
        <v>5</v>
      </c>
      <c r="M68" s="19">
        <v>28</v>
      </c>
      <c r="N68" s="20">
        <v>199</v>
      </c>
    </row>
    <row r="69" spans="1:14">
      <c r="A69" s="74"/>
      <c r="B69" s="61"/>
      <c r="C69" s="2" t="s">
        <v>40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0</v>
      </c>
    </row>
    <row r="70" spans="1:14">
      <c r="A70" s="74"/>
      <c r="B70" s="61"/>
      <c r="C70" s="2" t="s">
        <v>41</v>
      </c>
      <c r="D70" s="8">
        <f>SUM(D66:D69)</f>
        <v>363</v>
      </c>
      <c r="E70" s="8">
        <f t="shared" ref="E70:N70" si="12">SUM(E66:E69)</f>
        <v>160</v>
      </c>
      <c r="F70" s="8">
        <f t="shared" si="12"/>
        <v>523</v>
      </c>
      <c r="G70" s="8">
        <f t="shared" si="12"/>
        <v>429</v>
      </c>
      <c r="H70" s="8">
        <f t="shared" si="12"/>
        <v>26</v>
      </c>
      <c r="I70" s="8">
        <f t="shared" si="12"/>
        <v>23</v>
      </c>
      <c r="J70" s="8">
        <f t="shared" si="12"/>
        <v>1</v>
      </c>
      <c r="K70" s="8">
        <f t="shared" si="12"/>
        <v>2</v>
      </c>
      <c r="L70" s="8">
        <f t="shared" si="12"/>
        <v>10</v>
      </c>
      <c r="M70" s="8">
        <f t="shared" si="12"/>
        <v>32</v>
      </c>
      <c r="N70" s="18">
        <f t="shared" si="12"/>
        <v>523</v>
      </c>
    </row>
    <row r="71" spans="1:14">
      <c r="A71" s="74"/>
      <c r="B71" s="61" t="s">
        <v>13</v>
      </c>
      <c r="C71" s="2" t="s">
        <v>37</v>
      </c>
      <c r="D71" s="19">
        <v>8</v>
      </c>
      <c r="E71" s="19">
        <v>4</v>
      </c>
      <c r="F71" s="19">
        <v>12</v>
      </c>
      <c r="G71" s="19">
        <v>7</v>
      </c>
      <c r="H71" s="19">
        <v>0</v>
      </c>
      <c r="I71" s="19">
        <v>1</v>
      </c>
      <c r="J71" s="19">
        <v>1</v>
      </c>
      <c r="K71" s="19">
        <v>0</v>
      </c>
      <c r="L71" s="19">
        <v>0</v>
      </c>
      <c r="M71" s="19">
        <v>3</v>
      </c>
      <c r="N71" s="20">
        <v>12</v>
      </c>
    </row>
    <row r="72" spans="1:14">
      <c r="A72" s="74"/>
      <c r="B72" s="61"/>
      <c r="C72" s="2" t="s">
        <v>38</v>
      </c>
      <c r="D72" s="19">
        <v>108</v>
      </c>
      <c r="E72" s="19">
        <v>67</v>
      </c>
      <c r="F72" s="19">
        <v>175</v>
      </c>
      <c r="G72" s="19">
        <v>151</v>
      </c>
      <c r="H72" s="19">
        <v>4</v>
      </c>
      <c r="I72" s="19">
        <v>11</v>
      </c>
      <c r="J72" s="19">
        <v>0</v>
      </c>
      <c r="K72" s="19">
        <v>1</v>
      </c>
      <c r="L72" s="19">
        <v>7</v>
      </c>
      <c r="M72" s="19">
        <v>1</v>
      </c>
      <c r="N72" s="20">
        <v>175</v>
      </c>
    </row>
    <row r="73" spans="1:14">
      <c r="A73" s="74"/>
      <c r="B73" s="61"/>
      <c r="C73" s="2" t="s">
        <v>39</v>
      </c>
      <c r="D73" s="19">
        <v>87</v>
      </c>
      <c r="E73" s="19">
        <v>18</v>
      </c>
      <c r="F73" s="19">
        <v>105</v>
      </c>
      <c r="G73" s="19">
        <v>62</v>
      </c>
      <c r="H73" s="19">
        <v>0</v>
      </c>
      <c r="I73" s="19">
        <v>17</v>
      </c>
      <c r="J73" s="19">
        <v>0</v>
      </c>
      <c r="K73" s="19">
        <v>1</v>
      </c>
      <c r="L73" s="19">
        <v>19</v>
      </c>
      <c r="M73" s="19">
        <v>6</v>
      </c>
      <c r="N73" s="20">
        <v>105</v>
      </c>
    </row>
    <row r="74" spans="1:14">
      <c r="A74" s="74"/>
      <c r="B74" s="61"/>
      <c r="C74" s="2" t="s">
        <v>40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0</v>
      </c>
    </row>
    <row r="75" spans="1:14">
      <c r="A75" s="74"/>
      <c r="B75" s="61"/>
      <c r="C75" s="2" t="s">
        <v>41</v>
      </c>
      <c r="D75" s="8">
        <f>SUM(D71:D74)</f>
        <v>203</v>
      </c>
      <c r="E75" s="8">
        <f t="shared" ref="E75:N75" si="13">SUM(E71:E74)</f>
        <v>89</v>
      </c>
      <c r="F75" s="8">
        <f t="shared" si="13"/>
        <v>292</v>
      </c>
      <c r="G75" s="8">
        <f t="shared" si="13"/>
        <v>220</v>
      </c>
      <c r="H75" s="8">
        <f t="shared" si="13"/>
        <v>4</v>
      </c>
      <c r="I75" s="8">
        <f t="shared" si="13"/>
        <v>29</v>
      </c>
      <c r="J75" s="8">
        <f t="shared" si="13"/>
        <v>1</v>
      </c>
      <c r="K75" s="8">
        <f t="shared" si="13"/>
        <v>2</v>
      </c>
      <c r="L75" s="8">
        <f t="shared" si="13"/>
        <v>26</v>
      </c>
      <c r="M75" s="8">
        <f t="shared" si="13"/>
        <v>10</v>
      </c>
      <c r="N75" s="18">
        <f t="shared" si="13"/>
        <v>292</v>
      </c>
    </row>
    <row r="76" spans="1:14">
      <c r="A76" s="74"/>
      <c r="B76" s="61" t="s">
        <v>14</v>
      </c>
      <c r="C76" s="2" t="s">
        <v>37</v>
      </c>
      <c r="D76" s="19">
        <v>1</v>
      </c>
      <c r="E76" s="19">
        <v>5</v>
      </c>
      <c r="F76" s="19">
        <v>6</v>
      </c>
      <c r="G76" s="19">
        <v>6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6</v>
      </c>
    </row>
    <row r="77" spans="1:14">
      <c r="A77" s="74"/>
      <c r="B77" s="61"/>
      <c r="C77" s="2" t="s">
        <v>38</v>
      </c>
      <c r="D77" s="19">
        <v>173</v>
      </c>
      <c r="E77" s="19">
        <v>63</v>
      </c>
      <c r="F77" s="19">
        <v>236</v>
      </c>
      <c r="G77" s="19">
        <v>194</v>
      </c>
      <c r="H77" s="19">
        <v>13</v>
      </c>
      <c r="I77" s="19">
        <v>19</v>
      </c>
      <c r="J77" s="19">
        <v>0</v>
      </c>
      <c r="K77" s="19">
        <v>1</v>
      </c>
      <c r="L77" s="19">
        <v>3</v>
      </c>
      <c r="M77" s="19">
        <v>6</v>
      </c>
      <c r="N77" s="20">
        <v>236</v>
      </c>
    </row>
    <row r="78" spans="1:14">
      <c r="A78" s="74"/>
      <c r="B78" s="61"/>
      <c r="C78" s="2" t="s">
        <v>39</v>
      </c>
      <c r="D78" s="19">
        <v>86</v>
      </c>
      <c r="E78" s="19">
        <v>53</v>
      </c>
      <c r="F78" s="19">
        <v>139</v>
      </c>
      <c r="G78" s="19">
        <v>95</v>
      </c>
      <c r="H78" s="19">
        <v>6</v>
      </c>
      <c r="I78" s="19">
        <v>9</v>
      </c>
      <c r="J78" s="19">
        <v>0</v>
      </c>
      <c r="K78" s="19">
        <v>2</v>
      </c>
      <c r="L78" s="19">
        <v>3</v>
      </c>
      <c r="M78" s="19">
        <v>24</v>
      </c>
      <c r="N78" s="20">
        <v>139</v>
      </c>
    </row>
    <row r="79" spans="1:14">
      <c r="A79" s="74"/>
      <c r="B79" s="61"/>
      <c r="C79" s="2" t="s">
        <v>40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0</v>
      </c>
    </row>
    <row r="80" spans="1:14">
      <c r="A80" s="74"/>
      <c r="B80" s="61"/>
      <c r="C80" s="2" t="s">
        <v>41</v>
      </c>
      <c r="D80" s="8">
        <f>SUM(D76:D79)</f>
        <v>260</v>
      </c>
      <c r="E80" s="8">
        <f t="shared" ref="E80:N80" si="14">SUM(E76:E79)</f>
        <v>121</v>
      </c>
      <c r="F80" s="8">
        <f t="shared" si="14"/>
        <v>381</v>
      </c>
      <c r="G80" s="8">
        <f t="shared" si="14"/>
        <v>295</v>
      </c>
      <c r="H80" s="8">
        <f t="shared" si="14"/>
        <v>19</v>
      </c>
      <c r="I80" s="8">
        <f t="shared" si="14"/>
        <v>28</v>
      </c>
      <c r="J80" s="8">
        <f t="shared" si="14"/>
        <v>0</v>
      </c>
      <c r="K80" s="8">
        <f t="shared" si="14"/>
        <v>3</v>
      </c>
      <c r="L80" s="8">
        <f t="shared" si="14"/>
        <v>6</v>
      </c>
      <c r="M80" s="8">
        <f t="shared" si="14"/>
        <v>30</v>
      </c>
      <c r="N80" s="18">
        <f t="shared" si="14"/>
        <v>381</v>
      </c>
    </row>
    <row r="81" spans="1:14">
      <c r="A81" s="74"/>
      <c r="B81" s="61" t="s">
        <v>15</v>
      </c>
      <c r="C81" s="2" t="s">
        <v>37</v>
      </c>
      <c r="D81" s="19">
        <v>2</v>
      </c>
      <c r="E81" s="19">
        <v>2</v>
      </c>
      <c r="F81" s="19">
        <v>4</v>
      </c>
      <c r="G81" s="19">
        <v>1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3</v>
      </c>
      <c r="N81" s="20">
        <v>4</v>
      </c>
    </row>
    <row r="82" spans="1:14">
      <c r="A82" s="74"/>
      <c r="B82" s="61"/>
      <c r="C82" s="2" t="s">
        <v>38</v>
      </c>
      <c r="D82" s="19">
        <v>28</v>
      </c>
      <c r="E82" s="19">
        <v>5</v>
      </c>
      <c r="F82" s="19">
        <v>33</v>
      </c>
      <c r="G82" s="19">
        <v>29</v>
      </c>
      <c r="H82" s="19">
        <v>1</v>
      </c>
      <c r="I82" s="19">
        <v>1</v>
      </c>
      <c r="J82" s="19">
        <v>0</v>
      </c>
      <c r="K82" s="19">
        <v>0</v>
      </c>
      <c r="L82" s="19">
        <v>2</v>
      </c>
      <c r="M82" s="19">
        <v>0</v>
      </c>
      <c r="N82" s="20">
        <v>33</v>
      </c>
    </row>
    <row r="83" spans="1:14">
      <c r="A83" s="74"/>
      <c r="B83" s="61"/>
      <c r="C83" s="2" t="s">
        <v>39</v>
      </c>
      <c r="D83" s="19">
        <v>77</v>
      </c>
      <c r="E83" s="19">
        <v>18</v>
      </c>
      <c r="F83" s="19">
        <v>95</v>
      </c>
      <c r="G83" s="19">
        <v>87</v>
      </c>
      <c r="H83" s="19">
        <v>0</v>
      </c>
      <c r="I83" s="19">
        <v>4</v>
      </c>
      <c r="J83" s="19">
        <v>0</v>
      </c>
      <c r="K83" s="19">
        <v>0</v>
      </c>
      <c r="L83" s="19">
        <v>0</v>
      </c>
      <c r="M83" s="19">
        <v>4</v>
      </c>
      <c r="N83" s="20">
        <v>95</v>
      </c>
    </row>
    <row r="84" spans="1:14">
      <c r="A84" s="74"/>
      <c r="B84" s="61"/>
      <c r="C84" s="2" t="s">
        <v>40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0</v>
      </c>
    </row>
    <row r="85" spans="1:14">
      <c r="A85" s="74"/>
      <c r="B85" s="61"/>
      <c r="C85" s="2" t="s">
        <v>41</v>
      </c>
      <c r="D85" s="8">
        <f>SUM(D81:D84)</f>
        <v>107</v>
      </c>
      <c r="E85" s="8">
        <f t="shared" ref="E85:N85" si="15">SUM(E81:E84)</f>
        <v>25</v>
      </c>
      <c r="F85" s="8">
        <f t="shared" si="15"/>
        <v>132</v>
      </c>
      <c r="G85" s="8">
        <f t="shared" si="15"/>
        <v>117</v>
      </c>
      <c r="H85" s="8">
        <f t="shared" si="15"/>
        <v>1</v>
      </c>
      <c r="I85" s="8">
        <f t="shared" si="15"/>
        <v>5</v>
      </c>
      <c r="J85" s="8">
        <f t="shared" si="15"/>
        <v>0</v>
      </c>
      <c r="K85" s="8">
        <f t="shared" si="15"/>
        <v>0</v>
      </c>
      <c r="L85" s="8">
        <f t="shared" si="15"/>
        <v>2</v>
      </c>
      <c r="M85" s="8">
        <f t="shared" si="15"/>
        <v>7</v>
      </c>
      <c r="N85" s="18">
        <f t="shared" si="15"/>
        <v>132</v>
      </c>
    </row>
    <row r="86" spans="1:14">
      <c r="A86" s="75" t="s">
        <v>58</v>
      </c>
      <c r="B86" s="63"/>
      <c r="C86" s="27" t="s">
        <v>54</v>
      </c>
      <c r="D86" s="28">
        <f>D81+D76+D71+D66+D61+D56+D51+D46+D41+D36+D31+D26+D21+D16+D11+D6</f>
        <v>174</v>
      </c>
      <c r="E86" s="28">
        <f t="shared" ref="E86:N86" si="16">E81+E76+E71+E66+E61+E56+E51+E46+E41+E36+E31+E26+E21+E16+E11+E6</f>
        <v>120</v>
      </c>
      <c r="F86" s="28">
        <f t="shared" si="16"/>
        <v>294</v>
      </c>
      <c r="G86" s="28">
        <f t="shared" si="16"/>
        <v>240</v>
      </c>
      <c r="H86" s="28">
        <f t="shared" si="16"/>
        <v>4</v>
      </c>
      <c r="I86" s="28">
        <f t="shared" si="16"/>
        <v>14</v>
      </c>
      <c r="J86" s="28">
        <f t="shared" si="16"/>
        <v>2</v>
      </c>
      <c r="K86" s="28">
        <f t="shared" si="16"/>
        <v>2</v>
      </c>
      <c r="L86" s="28">
        <f t="shared" si="16"/>
        <v>5</v>
      </c>
      <c r="M86" s="28">
        <f t="shared" si="16"/>
        <v>27</v>
      </c>
      <c r="N86" s="28">
        <f t="shared" si="16"/>
        <v>294</v>
      </c>
    </row>
    <row r="87" spans="1:14">
      <c r="A87" s="76"/>
      <c r="B87" s="65"/>
      <c r="C87" s="27" t="s">
        <v>55</v>
      </c>
      <c r="D87" s="28">
        <f t="shared" ref="D87:N87" si="17">D82+D77+D72+D67+D62+D57+D52+D47+D42+D37+D32+D27+D22+D17+D12+D7</f>
        <v>7196</v>
      </c>
      <c r="E87" s="28">
        <f t="shared" si="17"/>
        <v>3167</v>
      </c>
      <c r="F87" s="28">
        <f t="shared" si="17"/>
        <v>10363</v>
      </c>
      <c r="G87" s="28">
        <f t="shared" si="17"/>
        <v>8063</v>
      </c>
      <c r="H87" s="28">
        <f t="shared" si="17"/>
        <v>521</v>
      </c>
      <c r="I87" s="28">
        <f t="shared" si="17"/>
        <v>327</v>
      </c>
      <c r="J87" s="28">
        <f t="shared" si="17"/>
        <v>11</v>
      </c>
      <c r="K87" s="28">
        <f t="shared" si="17"/>
        <v>28</v>
      </c>
      <c r="L87" s="28">
        <f t="shared" si="17"/>
        <v>436</v>
      </c>
      <c r="M87" s="28">
        <f t="shared" si="17"/>
        <v>977</v>
      </c>
      <c r="N87" s="28">
        <f t="shared" si="17"/>
        <v>10363</v>
      </c>
    </row>
    <row r="88" spans="1:14">
      <c r="A88" s="76"/>
      <c r="B88" s="65"/>
      <c r="C88" s="27" t="s">
        <v>56</v>
      </c>
      <c r="D88" s="28">
        <f t="shared" ref="D88:N88" si="18">D83+D78+D73+D68+D63+D58+D53+D48+D43+D38+D33+D28+D23+D18+D13+D8</f>
        <v>2392</v>
      </c>
      <c r="E88" s="28">
        <f t="shared" si="18"/>
        <v>699</v>
      </c>
      <c r="F88" s="28">
        <f t="shared" si="18"/>
        <v>3091</v>
      </c>
      <c r="G88" s="28">
        <f t="shared" si="18"/>
        <v>2264</v>
      </c>
      <c r="H88" s="28">
        <f t="shared" si="18"/>
        <v>110</v>
      </c>
      <c r="I88" s="28">
        <f t="shared" si="18"/>
        <v>249</v>
      </c>
      <c r="J88" s="28">
        <f t="shared" si="18"/>
        <v>10</v>
      </c>
      <c r="K88" s="28">
        <f t="shared" si="18"/>
        <v>43</v>
      </c>
      <c r="L88" s="28">
        <f t="shared" si="18"/>
        <v>167</v>
      </c>
      <c r="M88" s="28">
        <f t="shared" si="18"/>
        <v>248</v>
      </c>
      <c r="N88" s="28">
        <f t="shared" si="18"/>
        <v>3091</v>
      </c>
    </row>
    <row r="89" spans="1:14">
      <c r="A89" s="77"/>
      <c r="B89" s="67"/>
      <c r="C89" s="27" t="s">
        <v>40</v>
      </c>
      <c r="D89" s="28">
        <f t="shared" ref="D89:N89" si="19">D84+D79+D74+D69+D64+D59+D54+D49+D44+D39+D34+D29+D24+D19+D14+D9</f>
        <v>8</v>
      </c>
      <c r="E89" s="28">
        <f t="shared" si="19"/>
        <v>14</v>
      </c>
      <c r="F89" s="28">
        <f t="shared" si="19"/>
        <v>22</v>
      </c>
      <c r="G89" s="28">
        <f t="shared" si="19"/>
        <v>12</v>
      </c>
      <c r="H89" s="28">
        <f t="shared" si="19"/>
        <v>2</v>
      </c>
      <c r="I89" s="28">
        <f t="shared" si="19"/>
        <v>3</v>
      </c>
      <c r="J89" s="28">
        <f t="shared" si="19"/>
        <v>0</v>
      </c>
      <c r="K89" s="28">
        <f t="shared" si="19"/>
        <v>0</v>
      </c>
      <c r="L89" s="28">
        <f t="shared" si="19"/>
        <v>1</v>
      </c>
      <c r="M89" s="28">
        <f t="shared" si="19"/>
        <v>4</v>
      </c>
      <c r="N89" s="28">
        <f t="shared" si="19"/>
        <v>22</v>
      </c>
    </row>
    <row r="90" spans="1:14" ht="31.5" customHeight="1" thickBot="1">
      <c r="A90" s="72" t="s">
        <v>23</v>
      </c>
      <c r="B90" s="60"/>
      <c r="C90" s="6"/>
      <c r="D90" s="7">
        <f t="shared" ref="D90:E90" si="20">D85+D80+D75+D70+D65+D60+D55+D50+D45+D40+D35+D30+D25+D20+D15+D10</f>
        <v>9770</v>
      </c>
      <c r="E90" s="7">
        <f t="shared" si="20"/>
        <v>4000</v>
      </c>
      <c r="F90" s="7">
        <f t="shared" ref="F90:N90" si="21">F85+F80+F75+F70+F65+F60+F55+F50+F45+F40+F35+F30+F25+F20+F15+F10</f>
        <v>13770</v>
      </c>
      <c r="G90" s="7">
        <f t="shared" si="21"/>
        <v>10579</v>
      </c>
      <c r="H90" s="7">
        <f t="shared" si="21"/>
        <v>637</v>
      </c>
      <c r="I90" s="7">
        <f t="shared" si="21"/>
        <v>593</v>
      </c>
      <c r="J90" s="7">
        <f t="shared" si="21"/>
        <v>23</v>
      </c>
      <c r="K90" s="7">
        <f t="shared" si="21"/>
        <v>73</v>
      </c>
      <c r="L90" s="7">
        <f t="shared" si="21"/>
        <v>609</v>
      </c>
      <c r="M90" s="7">
        <f t="shared" si="21"/>
        <v>1256</v>
      </c>
      <c r="N90" s="9">
        <f t="shared" si="21"/>
        <v>13770</v>
      </c>
    </row>
    <row r="91" spans="1:14"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</sheetData>
  <mergeCells count="25">
    <mergeCell ref="A90:B90"/>
    <mergeCell ref="G4:N4"/>
    <mergeCell ref="B41:B45"/>
    <mergeCell ref="B46:B50"/>
    <mergeCell ref="B51:B55"/>
    <mergeCell ref="B56:B60"/>
    <mergeCell ref="B61:B65"/>
    <mergeCell ref="B66:B70"/>
    <mergeCell ref="A6:A85"/>
    <mergeCell ref="B6:B10"/>
    <mergeCell ref="B11:B15"/>
    <mergeCell ref="B16:B20"/>
    <mergeCell ref="B21:B25"/>
    <mergeCell ref="A86:B89"/>
    <mergeCell ref="B26:B30"/>
    <mergeCell ref="B31:B35"/>
    <mergeCell ref="B71:B75"/>
    <mergeCell ref="B76:B80"/>
    <mergeCell ref="B81:B85"/>
    <mergeCell ref="A1:Q1"/>
    <mergeCell ref="B36:B40"/>
    <mergeCell ref="A4:A5"/>
    <mergeCell ref="B4:B5"/>
    <mergeCell ref="C4:C5"/>
    <mergeCell ref="D4:F4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1"/>
  <sheetViews>
    <sheetView tabSelected="1" workbookViewId="0">
      <pane ySplit="4" topLeftCell="A83" activePane="bottomLeft" state="frozen"/>
      <selection pane="bottomLeft" activeCell="F101" sqref="F101"/>
    </sheetView>
  </sheetViews>
  <sheetFormatPr defaultRowHeight="16.5"/>
  <sheetData>
    <row r="1" spans="1:13" ht="26.25">
      <c r="A1" s="78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A2" s="3"/>
      <c r="B2" s="33"/>
      <c r="C2" s="34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80" t="s">
        <v>60</v>
      </c>
      <c r="B3" s="81" t="s">
        <v>61</v>
      </c>
      <c r="C3" s="82" t="s">
        <v>62</v>
      </c>
      <c r="D3" s="82"/>
      <c r="E3" s="82"/>
      <c r="F3" s="82" t="s">
        <v>63</v>
      </c>
      <c r="G3" s="82"/>
      <c r="H3" s="82"/>
      <c r="I3" s="82"/>
      <c r="J3" s="82"/>
      <c r="K3" s="82"/>
      <c r="L3" s="82"/>
      <c r="M3" s="82"/>
    </row>
    <row r="4" spans="1:13" ht="33">
      <c r="A4" s="80"/>
      <c r="B4" s="81"/>
      <c r="C4" s="35" t="s">
        <v>64</v>
      </c>
      <c r="D4" s="35" t="s">
        <v>65</v>
      </c>
      <c r="E4" s="35" t="s">
        <v>66</v>
      </c>
      <c r="F4" s="35" t="s">
        <v>64</v>
      </c>
      <c r="G4" s="35" t="s">
        <v>67</v>
      </c>
      <c r="H4" s="35" t="s">
        <v>68</v>
      </c>
      <c r="I4" s="35" t="s">
        <v>69</v>
      </c>
      <c r="J4" s="35" t="s">
        <v>70</v>
      </c>
      <c r="K4" s="35" t="s">
        <v>71</v>
      </c>
      <c r="L4" s="35" t="s">
        <v>72</v>
      </c>
      <c r="M4" s="35" t="s">
        <v>73</v>
      </c>
    </row>
    <row r="5" spans="1:13">
      <c r="A5" s="79" t="s">
        <v>74</v>
      </c>
      <c r="B5" s="36" t="s">
        <v>75</v>
      </c>
      <c r="C5" s="42">
        <f>SUM(D5:E5)</f>
        <v>61</v>
      </c>
      <c r="D5" s="42">
        <v>37</v>
      </c>
      <c r="E5" s="42">
        <v>24</v>
      </c>
      <c r="F5" s="42">
        <f>SUM(G5:M5)</f>
        <v>61</v>
      </c>
      <c r="G5" s="42">
        <v>49</v>
      </c>
      <c r="H5" s="42">
        <v>8</v>
      </c>
      <c r="I5" s="42">
        <v>1</v>
      </c>
      <c r="J5" s="42">
        <v>0</v>
      </c>
      <c r="K5" s="42">
        <v>0</v>
      </c>
      <c r="L5" s="42">
        <v>1</v>
      </c>
      <c r="M5" s="42">
        <v>2</v>
      </c>
    </row>
    <row r="6" spans="1:13">
      <c r="A6" s="79"/>
      <c r="B6" s="36" t="s">
        <v>76</v>
      </c>
      <c r="C6" s="42">
        <f t="shared" ref="C6:C8" si="0">SUM(D6:E6)</f>
        <v>2990</v>
      </c>
      <c r="D6" s="42">
        <v>2046</v>
      </c>
      <c r="E6" s="42">
        <v>944</v>
      </c>
      <c r="F6" s="42">
        <f t="shared" ref="F6:F8" si="1">SUM(G6:M6)</f>
        <v>2990</v>
      </c>
      <c r="G6" s="42">
        <v>2195</v>
      </c>
      <c r="H6" s="42">
        <v>174</v>
      </c>
      <c r="I6" s="42">
        <v>81</v>
      </c>
      <c r="J6" s="42">
        <v>7</v>
      </c>
      <c r="K6" s="42">
        <v>11</v>
      </c>
      <c r="L6" s="42">
        <v>146</v>
      </c>
      <c r="M6" s="42">
        <v>376</v>
      </c>
    </row>
    <row r="7" spans="1:13">
      <c r="A7" s="79"/>
      <c r="B7" s="36" t="s">
        <v>77</v>
      </c>
      <c r="C7" s="42">
        <f t="shared" si="0"/>
        <v>437</v>
      </c>
      <c r="D7" s="42">
        <v>363</v>
      </c>
      <c r="E7" s="42">
        <v>74</v>
      </c>
      <c r="F7" s="42">
        <f t="shared" si="1"/>
        <v>437</v>
      </c>
      <c r="G7" s="42">
        <v>335</v>
      </c>
      <c r="H7" s="42">
        <v>11</v>
      </c>
      <c r="I7" s="42">
        <v>20</v>
      </c>
      <c r="J7" s="42">
        <v>2</v>
      </c>
      <c r="K7" s="42">
        <v>14</v>
      </c>
      <c r="L7" s="42">
        <v>7</v>
      </c>
      <c r="M7" s="42">
        <v>48</v>
      </c>
    </row>
    <row r="8" spans="1:13">
      <c r="A8" s="79"/>
      <c r="B8" s="36" t="s">
        <v>98</v>
      </c>
      <c r="C8" s="42">
        <f t="shared" si="0"/>
        <v>0</v>
      </c>
      <c r="D8" s="42">
        <v>0</v>
      </c>
      <c r="E8" s="42">
        <v>0</v>
      </c>
      <c r="F8" s="42">
        <f t="shared" si="1"/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</row>
    <row r="9" spans="1:13">
      <c r="A9" s="79"/>
      <c r="B9" s="37" t="s">
        <v>78</v>
      </c>
      <c r="C9" s="43">
        <f>SUM(C5:C8)</f>
        <v>3488</v>
      </c>
      <c r="D9" s="43">
        <f t="shared" ref="D9:E9" si="2">SUM(D5:D8)</f>
        <v>2446</v>
      </c>
      <c r="E9" s="43">
        <f t="shared" si="2"/>
        <v>1042</v>
      </c>
      <c r="F9" s="43">
        <f t="shared" ref="F9:M9" si="3">SUM(F5:F8)</f>
        <v>3488</v>
      </c>
      <c r="G9" s="43">
        <f t="shared" si="3"/>
        <v>2579</v>
      </c>
      <c r="H9" s="43">
        <f t="shared" si="3"/>
        <v>193</v>
      </c>
      <c r="I9" s="43">
        <f t="shared" si="3"/>
        <v>102</v>
      </c>
      <c r="J9" s="43">
        <f t="shared" si="3"/>
        <v>9</v>
      </c>
      <c r="K9" s="43">
        <f t="shared" si="3"/>
        <v>25</v>
      </c>
      <c r="L9" s="43">
        <f t="shared" si="3"/>
        <v>154</v>
      </c>
      <c r="M9" s="43">
        <f t="shared" si="3"/>
        <v>426</v>
      </c>
    </row>
    <row r="10" spans="1:13">
      <c r="A10" s="79" t="s">
        <v>79</v>
      </c>
      <c r="B10" s="36" t="s">
        <v>75</v>
      </c>
      <c r="C10" s="42">
        <f>SUM(D10:E10)</f>
        <v>47</v>
      </c>
      <c r="D10" s="42">
        <v>30</v>
      </c>
      <c r="E10" s="42">
        <v>17</v>
      </c>
      <c r="F10" s="42">
        <f>SUM(G10:M10)</f>
        <v>47</v>
      </c>
      <c r="G10" s="42">
        <v>44</v>
      </c>
      <c r="H10" s="42">
        <v>2</v>
      </c>
      <c r="I10" s="42">
        <v>0</v>
      </c>
      <c r="J10" s="42">
        <v>0</v>
      </c>
      <c r="K10" s="42">
        <v>0</v>
      </c>
      <c r="L10" s="42">
        <v>0</v>
      </c>
      <c r="M10" s="42">
        <v>1</v>
      </c>
    </row>
    <row r="11" spans="1:13">
      <c r="A11" s="79"/>
      <c r="B11" s="36" t="s">
        <v>76</v>
      </c>
      <c r="C11" s="42">
        <f t="shared" ref="C11:C13" si="4">SUM(D11:E11)</f>
        <v>798</v>
      </c>
      <c r="D11" s="42">
        <v>492</v>
      </c>
      <c r="E11" s="42">
        <v>306</v>
      </c>
      <c r="F11" s="42">
        <f t="shared" ref="F11:F13" si="5">SUM(G11:M11)</f>
        <v>798</v>
      </c>
      <c r="G11" s="42">
        <v>616</v>
      </c>
      <c r="H11" s="42">
        <v>44</v>
      </c>
      <c r="I11" s="42">
        <v>19</v>
      </c>
      <c r="J11" s="42">
        <v>1</v>
      </c>
      <c r="K11" s="42">
        <v>3</v>
      </c>
      <c r="L11" s="42">
        <v>29</v>
      </c>
      <c r="M11" s="42">
        <v>86</v>
      </c>
    </row>
    <row r="12" spans="1:13">
      <c r="A12" s="79"/>
      <c r="B12" s="36" t="s">
        <v>77</v>
      </c>
      <c r="C12" s="42">
        <f t="shared" si="4"/>
        <v>162</v>
      </c>
      <c r="D12" s="42">
        <v>116</v>
      </c>
      <c r="E12" s="42">
        <v>46</v>
      </c>
      <c r="F12" s="42">
        <f t="shared" si="5"/>
        <v>162</v>
      </c>
      <c r="G12" s="42">
        <v>119</v>
      </c>
      <c r="H12" s="42">
        <v>2</v>
      </c>
      <c r="I12" s="42">
        <v>11</v>
      </c>
      <c r="J12" s="42">
        <v>0</v>
      </c>
      <c r="K12" s="42">
        <v>7</v>
      </c>
      <c r="L12" s="42">
        <v>10</v>
      </c>
      <c r="M12" s="42">
        <v>13</v>
      </c>
    </row>
    <row r="13" spans="1:13">
      <c r="A13" s="79"/>
      <c r="B13" s="36" t="s">
        <v>98</v>
      </c>
      <c r="C13" s="42">
        <f t="shared" si="4"/>
        <v>4</v>
      </c>
      <c r="D13" s="42">
        <v>0</v>
      </c>
      <c r="E13" s="42">
        <v>4</v>
      </c>
      <c r="F13" s="42">
        <f t="shared" si="5"/>
        <v>4</v>
      </c>
      <c r="G13" s="42">
        <v>3</v>
      </c>
      <c r="H13" s="42">
        <v>0</v>
      </c>
      <c r="I13" s="42">
        <v>0</v>
      </c>
      <c r="J13" s="42">
        <v>0</v>
      </c>
      <c r="K13" s="42">
        <v>1</v>
      </c>
      <c r="L13" s="42">
        <v>0</v>
      </c>
      <c r="M13" s="42">
        <v>0</v>
      </c>
    </row>
    <row r="14" spans="1:13">
      <c r="A14" s="79"/>
      <c r="B14" s="37" t="s">
        <v>78</v>
      </c>
      <c r="C14" s="43">
        <f>SUM(C10:C13)</f>
        <v>1011</v>
      </c>
      <c r="D14" s="43">
        <f t="shared" ref="D14:M14" si="6">SUM(D10:D13)</f>
        <v>638</v>
      </c>
      <c r="E14" s="43">
        <f t="shared" si="6"/>
        <v>373</v>
      </c>
      <c r="F14" s="43">
        <f t="shared" si="6"/>
        <v>1011</v>
      </c>
      <c r="G14" s="43">
        <f t="shared" si="6"/>
        <v>782</v>
      </c>
      <c r="H14" s="43">
        <f t="shared" si="6"/>
        <v>48</v>
      </c>
      <c r="I14" s="43">
        <f t="shared" si="6"/>
        <v>30</v>
      </c>
      <c r="J14" s="43">
        <f t="shared" si="6"/>
        <v>1</v>
      </c>
      <c r="K14" s="43">
        <f t="shared" si="6"/>
        <v>11</v>
      </c>
      <c r="L14" s="43">
        <f t="shared" si="6"/>
        <v>39</v>
      </c>
      <c r="M14" s="43">
        <f t="shared" si="6"/>
        <v>100</v>
      </c>
    </row>
    <row r="15" spans="1:13">
      <c r="A15" s="79" t="s">
        <v>80</v>
      </c>
      <c r="B15" s="36" t="s">
        <v>75</v>
      </c>
      <c r="C15" s="42">
        <f>SUM(D15:E15)</f>
        <v>21</v>
      </c>
      <c r="D15" s="42">
        <v>11</v>
      </c>
      <c r="E15" s="42">
        <v>10</v>
      </c>
      <c r="F15" s="42">
        <f>SUM(G15:M15)</f>
        <v>21</v>
      </c>
      <c r="G15" s="42">
        <v>17</v>
      </c>
      <c r="H15" s="42">
        <v>0</v>
      </c>
      <c r="I15" s="42">
        <v>1</v>
      </c>
      <c r="J15" s="42">
        <v>0</v>
      </c>
      <c r="K15" s="42">
        <v>0</v>
      </c>
      <c r="L15" s="42">
        <v>1</v>
      </c>
      <c r="M15" s="42">
        <v>2</v>
      </c>
    </row>
    <row r="16" spans="1:13">
      <c r="A16" s="79"/>
      <c r="B16" s="36" t="s">
        <v>76</v>
      </c>
      <c r="C16" s="42">
        <f t="shared" ref="C16:C18" si="7">SUM(D16:E16)</f>
        <v>1107</v>
      </c>
      <c r="D16" s="42">
        <v>878</v>
      </c>
      <c r="E16" s="42">
        <v>229</v>
      </c>
      <c r="F16" s="42">
        <f t="shared" ref="F16:F18" si="8">SUM(G16:M16)</f>
        <v>1107</v>
      </c>
      <c r="G16" s="42">
        <v>897</v>
      </c>
      <c r="H16" s="42">
        <v>20</v>
      </c>
      <c r="I16" s="42">
        <v>27</v>
      </c>
      <c r="J16" s="42">
        <v>1</v>
      </c>
      <c r="K16" s="42">
        <v>1</v>
      </c>
      <c r="L16" s="42">
        <v>12</v>
      </c>
      <c r="M16" s="42">
        <v>149</v>
      </c>
    </row>
    <row r="17" spans="1:13">
      <c r="A17" s="79"/>
      <c r="B17" s="36" t="s">
        <v>77</v>
      </c>
      <c r="C17" s="42">
        <f t="shared" si="7"/>
        <v>161</v>
      </c>
      <c r="D17" s="42">
        <v>135</v>
      </c>
      <c r="E17" s="42">
        <v>26</v>
      </c>
      <c r="F17" s="42">
        <f t="shared" si="8"/>
        <v>161</v>
      </c>
      <c r="G17" s="42">
        <v>120</v>
      </c>
      <c r="H17" s="42">
        <v>3</v>
      </c>
      <c r="I17" s="42">
        <v>6</v>
      </c>
      <c r="J17" s="42">
        <v>4</v>
      </c>
      <c r="K17" s="42">
        <v>0</v>
      </c>
      <c r="L17" s="42">
        <v>16</v>
      </c>
      <c r="M17" s="42">
        <v>12</v>
      </c>
    </row>
    <row r="18" spans="1:13">
      <c r="A18" s="79"/>
      <c r="B18" s="36" t="s">
        <v>98</v>
      </c>
      <c r="C18" s="42">
        <f t="shared" si="7"/>
        <v>2</v>
      </c>
      <c r="D18" s="42">
        <v>2</v>
      </c>
      <c r="E18" s="42">
        <v>0</v>
      </c>
      <c r="F18" s="42">
        <f t="shared" si="8"/>
        <v>2</v>
      </c>
      <c r="G18" s="42">
        <v>2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</row>
    <row r="19" spans="1:13">
      <c r="A19" s="79"/>
      <c r="B19" s="37" t="s">
        <v>78</v>
      </c>
      <c r="C19" s="43">
        <f>SUM(C15:C18)</f>
        <v>1291</v>
      </c>
      <c r="D19" s="43">
        <f t="shared" ref="D19:M19" si="9">SUM(D15:D18)</f>
        <v>1026</v>
      </c>
      <c r="E19" s="43">
        <f t="shared" si="9"/>
        <v>265</v>
      </c>
      <c r="F19" s="43">
        <f t="shared" si="9"/>
        <v>1291</v>
      </c>
      <c r="G19" s="43">
        <f t="shared" si="9"/>
        <v>1036</v>
      </c>
      <c r="H19" s="43">
        <f t="shared" si="9"/>
        <v>23</v>
      </c>
      <c r="I19" s="43">
        <f t="shared" si="9"/>
        <v>34</v>
      </c>
      <c r="J19" s="43">
        <f t="shared" si="9"/>
        <v>5</v>
      </c>
      <c r="K19" s="43">
        <f t="shared" si="9"/>
        <v>1</v>
      </c>
      <c r="L19" s="43">
        <f t="shared" si="9"/>
        <v>29</v>
      </c>
      <c r="M19" s="43">
        <f t="shared" si="9"/>
        <v>163</v>
      </c>
    </row>
    <row r="20" spans="1:13">
      <c r="A20" s="79" t="s">
        <v>81</v>
      </c>
      <c r="B20" s="36" t="s">
        <v>75</v>
      </c>
      <c r="C20" s="42">
        <f>SUM(D20:E20)</f>
        <v>13</v>
      </c>
      <c r="D20" s="42">
        <v>11</v>
      </c>
      <c r="E20" s="42">
        <v>2</v>
      </c>
      <c r="F20" s="42">
        <f>SUM(G20:M20)</f>
        <v>13</v>
      </c>
      <c r="G20" s="48">
        <v>8</v>
      </c>
      <c r="H20" s="48">
        <v>1</v>
      </c>
      <c r="I20" s="48">
        <v>4</v>
      </c>
      <c r="J20" s="48">
        <v>0</v>
      </c>
      <c r="K20" s="48">
        <v>0</v>
      </c>
      <c r="L20" s="48">
        <v>0</v>
      </c>
      <c r="M20" s="48">
        <v>0</v>
      </c>
    </row>
    <row r="21" spans="1:13">
      <c r="A21" s="79"/>
      <c r="B21" s="36" t="s">
        <v>76</v>
      </c>
      <c r="C21" s="42">
        <f t="shared" ref="C21:C23" si="10">SUM(D21:E21)</f>
        <v>413</v>
      </c>
      <c r="D21" s="42">
        <v>304</v>
      </c>
      <c r="E21" s="42">
        <v>109</v>
      </c>
      <c r="F21" s="42">
        <f t="shared" ref="F21:F22" si="11">SUM(G21:M21)</f>
        <v>439</v>
      </c>
      <c r="G21" s="48">
        <v>335</v>
      </c>
      <c r="H21" s="48">
        <v>6</v>
      </c>
      <c r="I21" s="48">
        <v>15</v>
      </c>
      <c r="J21" s="48">
        <v>9</v>
      </c>
      <c r="K21" s="48">
        <v>8</v>
      </c>
      <c r="L21" s="48">
        <v>66</v>
      </c>
      <c r="M21" s="48">
        <v>0</v>
      </c>
    </row>
    <row r="22" spans="1:13">
      <c r="A22" s="79"/>
      <c r="B22" s="36" t="s">
        <v>77</v>
      </c>
      <c r="C22" s="42">
        <f t="shared" si="10"/>
        <v>75</v>
      </c>
      <c r="D22" s="42">
        <v>69</v>
      </c>
      <c r="E22" s="42">
        <v>6</v>
      </c>
      <c r="F22" s="42">
        <f t="shared" si="11"/>
        <v>75</v>
      </c>
      <c r="G22" s="48">
        <v>69</v>
      </c>
      <c r="H22" s="48">
        <v>1</v>
      </c>
      <c r="I22" s="48">
        <v>1</v>
      </c>
      <c r="J22" s="48">
        <v>1</v>
      </c>
      <c r="K22" s="48">
        <v>3</v>
      </c>
      <c r="L22" s="48">
        <v>0</v>
      </c>
      <c r="M22" s="48">
        <v>0</v>
      </c>
    </row>
    <row r="23" spans="1:13">
      <c r="A23" s="79"/>
      <c r="B23" s="36" t="s">
        <v>98</v>
      </c>
      <c r="C23" s="42">
        <f t="shared" si="10"/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</row>
    <row r="24" spans="1:13">
      <c r="A24" s="79"/>
      <c r="B24" s="37" t="s">
        <v>78</v>
      </c>
      <c r="C24" s="43">
        <f>SUM(C20:C23)</f>
        <v>501</v>
      </c>
      <c r="D24" s="43">
        <f t="shared" ref="D24:M24" si="12">SUM(D20:D23)</f>
        <v>384</v>
      </c>
      <c r="E24" s="43">
        <f t="shared" si="12"/>
        <v>117</v>
      </c>
      <c r="F24" s="43">
        <f t="shared" si="12"/>
        <v>527</v>
      </c>
      <c r="G24" s="43">
        <f t="shared" si="12"/>
        <v>412</v>
      </c>
      <c r="H24" s="43">
        <f t="shared" si="12"/>
        <v>8</v>
      </c>
      <c r="I24" s="43">
        <f t="shared" si="12"/>
        <v>20</v>
      </c>
      <c r="J24" s="43">
        <f t="shared" si="12"/>
        <v>10</v>
      </c>
      <c r="K24" s="43">
        <f t="shared" si="12"/>
        <v>11</v>
      </c>
      <c r="L24" s="43">
        <f t="shared" si="12"/>
        <v>66</v>
      </c>
      <c r="M24" s="43">
        <f t="shared" si="12"/>
        <v>0</v>
      </c>
    </row>
    <row r="25" spans="1:13">
      <c r="A25" s="79" t="s">
        <v>82</v>
      </c>
      <c r="B25" s="36" t="s">
        <v>75</v>
      </c>
      <c r="C25" s="44">
        <f>SUM(D25:E25)</f>
        <v>72</v>
      </c>
      <c r="D25" s="44">
        <v>50</v>
      </c>
      <c r="E25" s="44">
        <v>22</v>
      </c>
      <c r="F25" s="44">
        <f>SUM(G25:M25)</f>
        <v>83</v>
      </c>
      <c r="G25" s="44">
        <v>52</v>
      </c>
      <c r="H25" s="44">
        <v>5</v>
      </c>
      <c r="I25" s="44">
        <v>3</v>
      </c>
      <c r="J25" s="44">
        <v>0</v>
      </c>
      <c r="K25" s="44">
        <v>1</v>
      </c>
      <c r="L25" s="44">
        <v>8</v>
      </c>
      <c r="M25" s="44">
        <v>14</v>
      </c>
    </row>
    <row r="26" spans="1:13">
      <c r="A26" s="79"/>
      <c r="B26" s="36" t="s">
        <v>76</v>
      </c>
      <c r="C26" s="44">
        <f t="shared" ref="C26:C28" si="13">SUM(D26:E26)</f>
        <v>1141</v>
      </c>
      <c r="D26" s="44">
        <v>836</v>
      </c>
      <c r="E26" s="44">
        <v>305</v>
      </c>
      <c r="F26" s="44">
        <f t="shared" ref="F26:F28" si="14">SUM(G26:M26)</f>
        <v>1021</v>
      </c>
      <c r="G26" s="44">
        <v>805</v>
      </c>
      <c r="H26" s="44">
        <v>69</v>
      </c>
      <c r="I26" s="44">
        <v>13</v>
      </c>
      <c r="J26" s="44">
        <v>0</v>
      </c>
      <c r="K26" s="44">
        <v>2</v>
      </c>
      <c r="L26" s="44">
        <v>125</v>
      </c>
      <c r="M26" s="44">
        <v>7</v>
      </c>
    </row>
    <row r="27" spans="1:13">
      <c r="A27" s="79"/>
      <c r="B27" s="36" t="s">
        <v>77</v>
      </c>
      <c r="C27" s="44">
        <f t="shared" si="13"/>
        <v>210</v>
      </c>
      <c r="D27" s="44">
        <v>149</v>
      </c>
      <c r="E27" s="44">
        <v>61</v>
      </c>
      <c r="F27" s="44">
        <f t="shared" si="14"/>
        <v>177</v>
      </c>
      <c r="G27" s="44">
        <v>153</v>
      </c>
      <c r="H27" s="44">
        <v>7</v>
      </c>
      <c r="I27" s="44">
        <v>5</v>
      </c>
      <c r="J27" s="44">
        <v>0</v>
      </c>
      <c r="K27" s="44">
        <v>2</v>
      </c>
      <c r="L27" s="44">
        <v>4</v>
      </c>
      <c r="M27" s="44">
        <v>6</v>
      </c>
    </row>
    <row r="28" spans="1:13">
      <c r="A28" s="79"/>
      <c r="B28" s="36" t="s">
        <v>98</v>
      </c>
      <c r="C28" s="44">
        <f t="shared" si="13"/>
        <v>0</v>
      </c>
      <c r="D28" s="42">
        <v>0</v>
      </c>
      <c r="E28" s="42">
        <v>0</v>
      </c>
      <c r="F28" s="44">
        <f t="shared" si="14"/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</row>
    <row r="29" spans="1:13">
      <c r="A29" s="79"/>
      <c r="B29" s="37" t="s">
        <v>78</v>
      </c>
      <c r="C29" s="45">
        <f>SUM(C25:C28)</f>
        <v>1423</v>
      </c>
      <c r="D29" s="45">
        <f t="shared" ref="D29:M29" si="15">SUM(D25:D28)</f>
        <v>1035</v>
      </c>
      <c r="E29" s="45">
        <f t="shared" si="15"/>
        <v>388</v>
      </c>
      <c r="F29" s="45">
        <f t="shared" si="15"/>
        <v>1281</v>
      </c>
      <c r="G29" s="45">
        <f t="shared" si="15"/>
        <v>1010</v>
      </c>
      <c r="H29" s="45">
        <f t="shared" si="15"/>
        <v>81</v>
      </c>
      <c r="I29" s="45">
        <f t="shared" si="15"/>
        <v>21</v>
      </c>
      <c r="J29" s="45">
        <f t="shared" si="15"/>
        <v>0</v>
      </c>
      <c r="K29" s="45">
        <f t="shared" si="15"/>
        <v>5</v>
      </c>
      <c r="L29" s="45">
        <f t="shared" si="15"/>
        <v>137</v>
      </c>
      <c r="M29" s="45">
        <f t="shared" si="15"/>
        <v>27</v>
      </c>
    </row>
    <row r="30" spans="1:13">
      <c r="A30" s="79" t="s">
        <v>83</v>
      </c>
      <c r="B30" s="36" t="s">
        <v>75</v>
      </c>
      <c r="C30" s="42">
        <f>SUM(D30:E30)</f>
        <v>14</v>
      </c>
      <c r="D30" s="42">
        <v>10</v>
      </c>
      <c r="E30" s="42">
        <v>4</v>
      </c>
      <c r="F30" s="42">
        <f>SUM(G30:M30)</f>
        <v>15</v>
      </c>
      <c r="G30" s="42">
        <v>10</v>
      </c>
      <c r="H30" s="42">
        <v>3</v>
      </c>
      <c r="I30" s="42">
        <v>0</v>
      </c>
      <c r="J30" s="42">
        <v>1</v>
      </c>
      <c r="K30" s="42">
        <v>0</v>
      </c>
      <c r="L30" s="42">
        <v>0</v>
      </c>
      <c r="M30" s="42">
        <v>1</v>
      </c>
    </row>
    <row r="31" spans="1:13">
      <c r="A31" s="79"/>
      <c r="B31" s="36" t="s">
        <v>76</v>
      </c>
      <c r="C31" s="42">
        <f t="shared" ref="C31:C33" si="16">SUM(D31:E31)</f>
        <v>523</v>
      </c>
      <c r="D31" s="42">
        <v>372</v>
      </c>
      <c r="E31" s="42">
        <v>151</v>
      </c>
      <c r="F31" s="42">
        <f t="shared" ref="F31:F33" si="17">SUM(G31:M31)</f>
        <v>592</v>
      </c>
      <c r="G31" s="42">
        <v>458</v>
      </c>
      <c r="H31" s="42">
        <v>41</v>
      </c>
      <c r="I31" s="42">
        <v>9</v>
      </c>
      <c r="J31" s="42">
        <v>2</v>
      </c>
      <c r="K31" s="42">
        <v>0</v>
      </c>
      <c r="L31" s="42">
        <v>78</v>
      </c>
      <c r="M31" s="42">
        <v>4</v>
      </c>
    </row>
    <row r="32" spans="1:13">
      <c r="A32" s="79"/>
      <c r="B32" s="36" t="s">
        <v>77</v>
      </c>
      <c r="C32" s="42">
        <f t="shared" si="16"/>
        <v>162</v>
      </c>
      <c r="D32" s="42">
        <v>136</v>
      </c>
      <c r="E32" s="42">
        <v>26</v>
      </c>
      <c r="F32" s="42">
        <f t="shared" si="17"/>
        <v>176</v>
      </c>
      <c r="G32" s="42">
        <v>147</v>
      </c>
      <c r="H32" s="42">
        <v>10</v>
      </c>
      <c r="I32" s="42">
        <v>5</v>
      </c>
      <c r="J32" s="42">
        <v>0</v>
      </c>
      <c r="K32" s="42">
        <v>1</v>
      </c>
      <c r="L32" s="42">
        <v>4</v>
      </c>
      <c r="M32" s="42">
        <v>9</v>
      </c>
    </row>
    <row r="33" spans="1:13">
      <c r="A33" s="79"/>
      <c r="B33" s="36" t="s">
        <v>98</v>
      </c>
      <c r="C33" s="42">
        <f t="shared" si="16"/>
        <v>0</v>
      </c>
      <c r="D33" s="42">
        <v>0</v>
      </c>
      <c r="E33" s="42">
        <v>0</v>
      </c>
      <c r="F33" s="42">
        <f t="shared" si="17"/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</row>
    <row r="34" spans="1:13">
      <c r="A34" s="79"/>
      <c r="B34" s="37" t="s">
        <v>78</v>
      </c>
      <c r="C34" s="43">
        <f>SUM(C30:C33)</f>
        <v>699</v>
      </c>
      <c r="D34" s="43">
        <f t="shared" ref="D34:M34" si="18">SUM(D30:D33)</f>
        <v>518</v>
      </c>
      <c r="E34" s="43">
        <f t="shared" si="18"/>
        <v>181</v>
      </c>
      <c r="F34" s="43">
        <f>SUM(F30:F33)</f>
        <v>783</v>
      </c>
      <c r="G34" s="43">
        <f t="shared" si="18"/>
        <v>615</v>
      </c>
      <c r="H34" s="43">
        <f t="shared" si="18"/>
        <v>54</v>
      </c>
      <c r="I34" s="43">
        <f t="shared" si="18"/>
        <v>14</v>
      </c>
      <c r="J34" s="43">
        <f t="shared" si="18"/>
        <v>3</v>
      </c>
      <c r="K34" s="43">
        <f t="shared" si="18"/>
        <v>1</v>
      </c>
      <c r="L34" s="43">
        <f t="shared" si="18"/>
        <v>82</v>
      </c>
      <c r="M34" s="43">
        <f t="shared" si="18"/>
        <v>14</v>
      </c>
    </row>
    <row r="35" spans="1:13">
      <c r="A35" s="79" t="s">
        <v>84</v>
      </c>
      <c r="B35" s="36" t="s">
        <v>75</v>
      </c>
      <c r="C35" s="42">
        <f>SUM(D35:E35)</f>
        <v>4</v>
      </c>
      <c r="D35" s="42">
        <v>2</v>
      </c>
      <c r="E35" s="42">
        <v>2</v>
      </c>
      <c r="F35" s="42">
        <f>SUM(G35:M35)</f>
        <v>27</v>
      </c>
      <c r="G35" s="42">
        <v>4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23</v>
      </c>
    </row>
    <row r="36" spans="1:13">
      <c r="A36" s="79"/>
      <c r="B36" s="36" t="s">
        <v>76</v>
      </c>
      <c r="C36" s="42">
        <f t="shared" ref="C36:C38" si="19">SUM(D36:E36)</f>
        <v>250</v>
      </c>
      <c r="D36" s="42">
        <v>191</v>
      </c>
      <c r="E36" s="42">
        <v>59</v>
      </c>
      <c r="F36" s="42">
        <f t="shared" ref="F36:F38" si="20">SUM(G36:M36)</f>
        <v>274</v>
      </c>
      <c r="G36" s="42">
        <v>250</v>
      </c>
      <c r="H36" s="42">
        <v>3</v>
      </c>
      <c r="I36" s="42">
        <v>11</v>
      </c>
      <c r="J36" s="42">
        <v>0</v>
      </c>
      <c r="K36" s="42">
        <v>1</v>
      </c>
      <c r="L36" s="42">
        <v>7</v>
      </c>
      <c r="M36" s="42">
        <v>2</v>
      </c>
    </row>
    <row r="37" spans="1:13">
      <c r="A37" s="79"/>
      <c r="B37" s="36" t="s">
        <v>77</v>
      </c>
      <c r="C37" s="42">
        <f t="shared" si="19"/>
        <v>61</v>
      </c>
      <c r="D37" s="42">
        <v>51</v>
      </c>
      <c r="E37" s="42">
        <v>10</v>
      </c>
      <c r="F37" s="42">
        <f t="shared" si="20"/>
        <v>101</v>
      </c>
      <c r="G37" s="42">
        <v>61</v>
      </c>
      <c r="H37" s="42">
        <v>14</v>
      </c>
      <c r="I37" s="42">
        <v>12</v>
      </c>
      <c r="J37" s="42">
        <v>0</v>
      </c>
      <c r="K37" s="42">
        <v>0</v>
      </c>
      <c r="L37" s="42">
        <v>7</v>
      </c>
      <c r="M37" s="42">
        <v>7</v>
      </c>
    </row>
    <row r="38" spans="1:13">
      <c r="A38" s="79"/>
      <c r="B38" s="36" t="s">
        <v>98</v>
      </c>
      <c r="C38" s="42">
        <f t="shared" si="19"/>
        <v>0</v>
      </c>
      <c r="D38" s="42">
        <v>0</v>
      </c>
      <c r="E38" s="42">
        <v>0</v>
      </c>
      <c r="F38" s="42">
        <f t="shared" si="20"/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</row>
    <row r="39" spans="1:13">
      <c r="A39" s="79"/>
      <c r="B39" s="37" t="s">
        <v>78</v>
      </c>
      <c r="C39" s="43">
        <f>SUM(C35:C38)</f>
        <v>315</v>
      </c>
      <c r="D39" s="43">
        <f t="shared" ref="D39:M39" si="21">SUM(D35:D38)</f>
        <v>244</v>
      </c>
      <c r="E39" s="43">
        <f t="shared" si="21"/>
        <v>71</v>
      </c>
      <c r="F39" s="43">
        <f t="shared" si="21"/>
        <v>402</v>
      </c>
      <c r="G39" s="43">
        <f t="shared" si="21"/>
        <v>315</v>
      </c>
      <c r="H39" s="43">
        <f t="shared" si="21"/>
        <v>17</v>
      </c>
      <c r="I39" s="43">
        <f t="shared" si="21"/>
        <v>23</v>
      </c>
      <c r="J39" s="43">
        <f t="shared" si="21"/>
        <v>0</v>
      </c>
      <c r="K39" s="43">
        <f t="shared" si="21"/>
        <v>1</v>
      </c>
      <c r="L39" s="43">
        <f t="shared" si="21"/>
        <v>14</v>
      </c>
      <c r="M39" s="43">
        <f t="shared" si="21"/>
        <v>32</v>
      </c>
    </row>
    <row r="40" spans="1:13">
      <c r="A40" s="79" t="s">
        <v>85</v>
      </c>
      <c r="B40" s="36" t="s">
        <v>75</v>
      </c>
      <c r="C40" s="42">
        <f>SUM(D40:E40)</f>
        <v>1</v>
      </c>
      <c r="D40" s="42">
        <v>1</v>
      </c>
      <c r="E40" s="42">
        <v>0</v>
      </c>
      <c r="F40" s="42">
        <f>SUM(G40:M40)</f>
        <v>1</v>
      </c>
      <c r="G40" s="42">
        <v>1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</row>
    <row r="41" spans="1:13">
      <c r="A41" s="79"/>
      <c r="B41" s="36" t="s">
        <v>76</v>
      </c>
      <c r="C41" s="42">
        <f t="shared" ref="C41:C43" si="22">SUM(D41:E41)</f>
        <v>24</v>
      </c>
      <c r="D41" s="42">
        <v>22</v>
      </c>
      <c r="E41" s="42">
        <v>2</v>
      </c>
      <c r="F41" s="42">
        <f t="shared" ref="F41:F43" si="23">SUM(G41:M41)</f>
        <v>23</v>
      </c>
      <c r="G41" s="42">
        <v>22</v>
      </c>
      <c r="H41" s="42">
        <v>0</v>
      </c>
      <c r="I41" s="42">
        <v>0</v>
      </c>
      <c r="J41" s="42">
        <v>0</v>
      </c>
      <c r="K41" s="42">
        <v>0</v>
      </c>
      <c r="L41" s="42">
        <v>1</v>
      </c>
      <c r="M41" s="42">
        <v>0</v>
      </c>
    </row>
    <row r="42" spans="1:13">
      <c r="A42" s="79"/>
      <c r="B42" s="36" t="s">
        <v>77</v>
      </c>
      <c r="C42" s="42">
        <f t="shared" si="22"/>
        <v>2</v>
      </c>
      <c r="D42" s="42">
        <v>1</v>
      </c>
      <c r="E42" s="42">
        <v>1</v>
      </c>
      <c r="F42" s="42">
        <f t="shared" si="23"/>
        <v>2</v>
      </c>
      <c r="G42" s="42">
        <v>1</v>
      </c>
      <c r="H42" s="42">
        <v>0</v>
      </c>
      <c r="I42" s="42">
        <v>1</v>
      </c>
      <c r="J42" s="42">
        <v>0</v>
      </c>
      <c r="K42" s="42">
        <v>0</v>
      </c>
      <c r="L42" s="42">
        <v>0</v>
      </c>
      <c r="M42" s="42">
        <v>0</v>
      </c>
    </row>
    <row r="43" spans="1:13">
      <c r="A43" s="79"/>
      <c r="B43" s="36" t="s">
        <v>98</v>
      </c>
      <c r="C43" s="42">
        <f t="shared" si="22"/>
        <v>0</v>
      </c>
      <c r="D43" s="42">
        <v>0</v>
      </c>
      <c r="E43" s="42">
        <v>0</v>
      </c>
      <c r="F43" s="42">
        <f t="shared" si="23"/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</row>
    <row r="44" spans="1:13">
      <c r="A44" s="79"/>
      <c r="B44" s="37" t="s">
        <v>78</v>
      </c>
      <c r="C44" s="43">
        <f>SUM(C40:C43)</f>
        <v>27</v>
      </c>
      <c r="D44" s="43">
        <f t="shared" ref="D44:M44" si="24">SUM(D40:D43)</f>
        <v>24</v>
      </c>
      <c r="E44" s="43">
        <f t="shared" si="24"/>
        <v>3</v>
      </c>
      <c r="F44" s="43">
        <f t="shared" si="24"/>
        <v>26</v>
      </c>
      <c r="G44" s="43">
        <f t="shared" si="24"/>
        <v>24</v>
      </c>
      <c r="H44" s="43">
        <f t="shared" si="24"/>
        <v>0</v>
      </c>
      <c r="I44" s="43">
        <f t="shared" si="24"/>
        <v>1</v>
      </c>
      <c r="J44" s="43">
        <f t="shared" si="24"/>
        <v>0</v>
      </c>
      <c r="K44" s="43">
        <f t="shared" si="24"/>
        <v>0</v>
      </c>
      <c r="L44" s="43">
        <f t="shared" si="24"/>
        <v>1</v>
      </c>
      <c r="M44" s="43">
        <f t="shared" si="24"/>
        <v>0</v>
      </c>
    </row>
    <row r="45" spans="1:13">
      <c r="A45" s="79" t="s">
        <v>86</v>
      </c>
      <c r="B45" s="36" t="s">
        <v>75</v>
      </c>
      <c r="C45" s="42">
        <f>SUM(D45,E45)</f>
        <v>126</v>
      </c>
      <c r="D45" s="42">
        <v>95</v>
      </c>
      <c r="E45" s="42">
        <v>31</v>
      </c>
      <c r="F45" s="42">
        <f>SUM(G45:M45)</f>
        <v>126</v>
      </c>
      <c r="G45" s="42">
        <v>94</v>
      </c>
      <c r="H45" s="42">
        <v>5</v>
      </c>
      <c r="I45" s="42">
        <v>4</v>
      </c>
      <c r="J45" s="42">
        <v>0</v>
      </c>
      <c r="K45" s="42">
        <v>2</v>
      </c>
      <c r="L45" s="42">
        <v>0</v>
      </c>
      <c r="M45" s="42">
        <v>21</v>
      </c>
    </row>
    <row r="46" spans="1:13">
      <c r="A46" s="79"/>
      <c r="B46" s="36" t="s">
        <v>76</v>
      </c>
      <c r="C46" s="42">
        <f t="shared" ref="C46:C48" si="25">SUM(D46,E46)</f>
        <v>1717</v>
      </c>
      <c r="D46" s="42">
        <v>1045</v>
      </c>
      <c r="E46" s="42">
        <v>672</v>
      </c>
      <c r="F46" s="42">
        <f t="shared" ref="F46:F48" si="26">SUM(G46:M46)</f>
        <v>1717</v>
      </c>
      <c r="G46" s="42">
        <v>1594</v>
      </c>
      <c r="H46" s="42">
        <v>34</v>
      </c>
      <c r="I46" s="42">
        <v>23</v>
      </c>
      <c r="J46" s="42">
        <v>6</v>
      </c>
      <c r="K46" s="42">
        <v>7</v>
      </c>
      <c r="L46" s="42">
        <v>0</v>
      </c>
      <c r="M46" s="42">
        <v>53</v>
      </c>
    </row>
    <row r="47" spans="1:13">
      <c r="A47" s="79"/>
      <c r="B47" s="36" t="s">
        <v>77</v>
      </c>
      <c r="C47" s="42">
        <f t="shared" si="25"/>
        <v>562</v>
      </c>
      <c r="D47" s="42">
        <v>358</v>
      </c>
      <c r="E47" s="42">
        <v>204</v>
      </c>
      <c r="F47" s="42">
        <f t="shared" si="26"/>
        <v>562</v>
      </c>
      <c r="G47" s="42">
        <v>397</v>
      </c>
      <c r="H47" s="42">
        <v>88</v>
      </c>
      <c r="I47" s="42">
        <v>12</v>
      </c>
      <c r="J47" s="42">
        <v>4</v>
      </c>
      <c r="K47" s="42">
        <v>5</v>
      </c>
      <c r="L47" s="42">
        <v>0</v>
      </c>
      <c r="M47" s="42">
        <v>56</v>
      </c>
    </row>
    <row r="48" spans="1:13">
      <c r="A48" s="79"/>
      <c r="B48" s="36" t="s">
        <v>98</v>
      </c>
      <c r="C48" s="42">
        <f t="shared" si="25"/>
        <v>0</v>
      </c>
      <c r="D48" s="42">
        <v>0</v>
      </c>
      <c r="E48" s="42">
        <v>0</v>
      </c>
      <c r="F48" s="42">
        <f t="shared" si="26"/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</row>
    <row r="49" spans="1:13">
      <c r="A49" s="79"/>
      <c r="B49" s="37" t="s">
        <v>78</v>
      </c>
      <c r="C49" s="43">
        <f>SUM(C45:C48)</f>
        <v>2405</v>
      </c>
      <c r="D49" s="43">
        <f t="shared" ref="D49:M49" si="27">SUM(D45:D48)</f>
        <v>1498</v>
      </c>
      <c r="E49" s="43">
        <f t="shared" si="27"/>
        <v>907</v>
      </c>
      <c r="F49" s="43">
        <f t="shared" si="27"/>
        <v>2405</v>
      </c>
      <c r="G49" s="43">
        <f t="shared" si="27"/>
        <v>2085</v>
      </c>
      <c r="H49" s="43">
        <f t="shared" si="27"/>
        <v>127</v>
      </c>
      <c r="I49" s="43">
        <f t="shared" si="27"/>
        <v>39</v>
      </c>
      <c r="J49" s="43">
        <f t="shared" si="27"/>
        <v>10</v>
      </c>
      <c r="K49" s="43">
        <f t="shared" si="27"/>
        <v>14</v>
      </c>
      <c r="L49" s="43">
        <f t="shared" si="27"/>
        <v>0</v>
      </c>
      <c r="M49" s="43">
        <f t="shared" si="27"/>
        <v>130</v>
      </c>
    </row>
    <row r="50" spans="1:13">
      <c r="A50" s="79" t="s">
        <v>87</v>
      </c>
      <c r="B50" s="36" t="s">
        <v>75</v>
      </c>
      <c r="C50" s="42">
        <f>SUM(D50:E50)</f>
        <v>1</v>
      </c>
      <c r="D50" s="42">
        <v>1</v>
      </c>
      <c r="E50" s="42">
        <v>0</v>
      </c>
      <c r="F50" s="42">
        <f>SUM(G50:M50)</f>
        <v>1</v>
      </c>
      <c r="G50" s="42">
        <v>0</v>
      </c>
      <c r="H50" s="42">
        <v>0</v>
      </c>
      <c r="I50" s="42">
        <v>0</v>
      </c>
      <c r="J50" s="42"/>
      <c r="K50" s="42">
        <v>0</v>
      </c>
      <c r="L50" s="42">
        <v>1</v>
      </c>
      <c r="M50" s="42">
        <v>0</v>
      </c>
    </row>
    <row r="51" spans="1:13">
      <c r="A51" s="79"/>
      <c r="B51" s="36" t="s">
        <v>76</v>
      </c>
      <c r="C51" s="42">
        <f t="shared" ref="C51:C53" si="28">SUM(D51:E51)</f>
        <v>184</v>
      </c>
      <c r="D51" s="42">
        <v>156</v>
      </c>
      <c r="E51" s="42">
        <v>28</v>
      </c>
      <c r="F51" s="42">
        <f t="shared" ref="F51:F53" si="29">SUM(G51:M51)</f>
        <v>71</v>
      </c>
      <c r="G51" s="42">
        <v>54</v>
      </c>
      <c r="H51" s="42">
        <v>5</v>
      </c>
      <c r="I51" s="42">
        <v>5</v>
      </c>
      <c r="J51" s="42">
        <v>1</v>
      </c>
      <c r="K51" s="42">
        <v>0</v>
      </c>
      <c r="L51" s="42">
        <v>6</v>
      </c>
      <c r="M51" s="42">
        <v>0</v>
      </c>
    </row>
    <row r="52" spans="1:13">
      <c r="A52" s="79"/>
      <c r="B52" s="36" t="s">
        <v>77</v>
      </c>
      <c r="C52" s="42">
        <f t="shared" si="28"/>
        <v>136</v>
      </c>
      <c r="D52" s="42">
        <v>104</v>
      </c>
      <c r="E52" s="42">
        <v>32</v>
      </c>
      <c r="F52" s="42">
        <f t="shared" si="29"/>
        <v>73</v>
      </c>
      <c r="G52" s="42">
        <v>58</v>
      </c>
      <c r="H52" s="42">
        <v>2</v>
      </c>
      <c r="I52" s="42">
        <v>8</v>
      </c>
      <c r="J52" s="42">
        <v>0</v>
      </c>
      <c r="K52" s="42">
        <v>0</v>
      </c>
      <c r="L52" s="42">
        <v>0</v>
      </c>
      <c r="M52" s="42">
        <v>5</v>
      </c>
    </row>
    <row r="53" spans="1:13">
      <c r="A53" s="79"/>
      <c r="B53" s="36" t="s">
        <v>98</v>
      </c>
      <c r="C53" s="42">
        <f t="shared" si="28"/>
        <v>0</v>
      </c>
      <c r="D53" s="42">
        <v>0</v>
      </c>
      <c r="E53" s="42">
        <v>0</v>
      </c>
      <c r="F53" s="42">
        <f t="shared" si="29"/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</row>
    <row r="54" spans="1:13">
      <c r="A54" s="79"/>
      <c r="B54" s="37" t="s">
        <v>78</v>
      </c>
      <c r="C54" s="43">
        <f>SUM(C50:C53)</f>
        <v>321</v>
      </c>
      <c r="D54" s="43">
        <f t="shared" ref="D54:M54" si="30">SUM(D50:D53)</f>
        <v>261</v>
      </c>
      <c r="E54" s="43">
        <f t="shared" si="30"/>
        <v>60</v>
      </c>
      <c r="F54" s="43">
        <f t="shared" si="30"/>
        <v>145</v>
      </c>
      <c r="G54" s="43">
        <f t="shared" si="30"/>
        <v>112</v>
      </c>
      <c r="H54" s="43">
        <f t="shared" si="30"/>
        <v>7</v>
      </c>
      <c r="I54" s="43">
        <f t="shared" si="30"/>
        <v>13</v>
      </c>
      <c r="J54" s="43">
        <f t="shared" si="30"/>
        <v>1</v>
      </c>
      <c r="K54" s="43">
        <f t="shared" si="30"/>
        <v>0</v>
      </c>
      <c r="L54" s="43">
        <f t="shared" si="30"/>
        <v>7</v>
      </c>
      <c r="M54" s="43">
        <f t="shared" si="30"/>
        <v>5</v>
      </c>
    </row>
    <row r="55" spans="1:13">
      <c r="A55" s="79" t="s">
        <v>88</v>
      </c>
      <c r="B55" s="36" t="s">
        <v>75</v>
      </c>
      <c r="C55" s="46">
        <f>SUM(D55:E55)</f>
        <v>18</v>
      </c>
      <c r="D55" s="46">
        <v>9</v>
      </c>
      <c r="E55" s="46">
        <v>9</v>
      </c>
      <c r="F55" s="46">
        <f>G55+H55+I55+J55+K55+L55+M55</f>
        <v>14</v>
      </c>
      <c r="G55" s="46">
        <v>10</v>
      </c>
      <c r="H55" s="46">
        <v>0</v>
      </c>
      <c r="I55" s="46">
        <v>0</v>
      </c>
      <c r="J55" s="46">
        <v>0</v>
      </c>
      <c r="K55" s="46">
        <v>0</v>
      </c>
      <c r="L55" s="46">
        <v>1</v>
      </c>
      <c r="M55" s="46">
        <v>3</v>
      </c>
    </row>
    <row r="56" spans="1:13">
      <c r="A56" s="79"/>
      <c r="B56" s="36" t="s">
        <v>76</v>
      </c>
      <c r="C56" s="46">
        <f t="shared" ref="C56:C58" si="31">SUM(D56:E56)</f>
        <v>333</v>
      </c>
      <c r="D56" s="46">
        <v>264</v>
      </c>
      <c r="E56" s="46">
        <v>69</v>
      </c>
      <c r="F56" s="46">
        <f t="shared" ref="F56:F57" si="32">G56+H56+I56+J56+K56+L56+M56</f>
        <v>302</v>
      </c>
      <c r="G56" s="46">
        <v>243</v>
      </c>
      <c r="H56" s="46">
        <v>20</v>
      </c>
      <c r="I56" s="46">
        <v>13</v>
      </c>
      <c r="J56" s="46">
        <v>1</v>
      </c>
      <c r="K56" s="46">
        <v>1</v>
      </c>
      <c r="L56" s="46">
        <v>2</v>
      </c>
      <c r="M56" s="46">
        <v>22</v>
      </c>
    </row>
    <row r="57" spans="1:13">
      <c r="A57" s="79"/>
      <c r="B57" s="36" t="s">
        <v>77</v>
      </c>
      <c r="C57" s="46">
        <f t="shared" si="31"/>
        <v>133</v>
      </c>
      <c r="D57" s="46">
        <v>82</v>
      </c>
      <c r="E57" s="46">
        <v>51</v>
      </c>
      <c r="F57" s="46">
        <f t="shared" si="32"/>
        <v>148</v>
      </c>
      <c r="G57" s="46">
        <v>117</v>
      </c>
      <c r="H57" s="46">
        <v>13</v>
      </c>
      <c r="I57" s="46">
        <v>14</v>
      </c>
      <c r="J57" s="46">
        <v>0</v>
      </c>
      <c r="K57" s="46">
        <v>0</v>
      </c>
      <c r="L57" s="46">
        <v>3</v>
      </c>
      <c r="M57" s="46">
        <v>1</v>
      </c>
    </row>
    <row r="58" spans="1:13">
      <c r="A58" s="79"/>
      <c r="B58" s="36" t="s">
        <v>98</v>
      </c>
      <c r="C58" s="46">
        <f t="shared" si="31"/>
        <v>16</v>
      </c>
      <c r="D58" s="46">
        <v>6</v>
      </c>
      <c r="E58" s="46">
        <v>10</v>
      </c>
      <c r="F58" s="46">
        <v>34</v>
      </c>
      <c r="G58" s="46">
        <v>15</v>
      </c>
      <c r="H58" s="46">
        <v>1</v>
      </c>
      <c r="I58" s="46">
        <v>8</v>
      </c>
      <c r="J58" s="46">
        <v>1</v>
      </c>
      <c r="K58" s="46">
        <v>1</v>
      </c>
      <c r="L58" s="46">
        <v>1</v>
      </c>
      <c r="M58" s="46">
        <v>7</v>
      </c>
    </row>
    <row r="59" spans="1:13">
      <c r="A59" s="79"/>
      <c r="B59" s="37" t="s">
        <v>78</v>
      </c>
      <c r="C59" s="47">
        <f>SUM(C55:C58)</f>
        <v>500</v>
      </c>
      <c r="D59" s="47">
        <f t="shared" ref="D59:L59" si="33">SUM(D55:D58)</f>
        <v>361</v>
      </c>
      <c r="E59" s="47">
        <f t="shared" si="33"/>
        <v>139</v>
      </c>
      <c r="F59" s="47">
        <f t="shared" si="33"/>
        <v>498</v>
      </c>
      <c r="G59" s="47">
        <f t="shared" si="33"/>
        <v>385</v>
      </c>
      <c r="H59" s="47">
        <f t="shared" si="33"/>
        <v>34</v>
      </c>
      <c r="I59" s="47">
        <f t="shared" si="33"/>
        <v>35</v>
      </c>
      <c r="J59" s="47">
        <f t="shared" si="33"/>
        <v>2</v>
      </c>
      <c r="K59" s="47">
        <f t="shared" si="33"/>
        <v>2</v>
      </c>
      <c r="L59" s="47">
        <f t="shared" si="33"/>
        <v>7</v>
      </c>
      <c r="M59" s="47">
        <f>SUM(M55:M58)</f>
        <v>33</v>
      </c>
    </row>
    <row r="60" spans="1:13">
      <c r="A60" s="79" t="s">
        <v>89</v>
      </c>
      <c r="B60" s="36" t="s">
        <v>75</v>
      </c>
      <c r="C60" s="42">
        <f>SUM(D60:E60)</f>
        <v>8</v>
      </c>
      <c r="D60" s="42">
        <v>0</v>
      </c>
      <c r="E60" s="42">
        <v>8</v>
      </c>
      <c r="F60" s="42">
        <f>SUM(G60:M60)</f>
        <v>8</v>
      </c>
      <c r="G60" s="42">
        <v>2</v>
      </c>
      <c r="H60" s="42">
        <v>5</v>
      </c>
      <c r="I60" s="42">
        <v>1</v>
      </c>
      <c r="J60" s="42">
        <v>0</v>
      </c>
      <c r="K60" s="42">
        <v>0</v>
      </c>
      <c r="L60" s="42">
        <v>0</v>
      </c>
      <c r="M60" s="42">
        <v>0</v>
      </c>
    </row>
    <row r="61" spans="1:13">
      <c r="A61" s="79"/>
      <c r="B61" s="36" t="s">
        <v>76</v>
      </c>
      <c r="C61" s="42">
        <f t="shared" ref="C61:C63" si="34">SUM(D61:E61)</f>
        <v>278</v>
      </c>
      <c r="D61" s="42">
        <v>210</v>
      </c>
      <c r="E61" s="42">
        <v>68</v>
      </c>
      <c r="F61" s="42">
        <f t="shared" ref="F61:F63" si="35">SUM(G61:M61)</f>
        <v>278</v>
      </c>
      <c r="G61" s="42">
        <v>199</v>
      </c>
      <c r="H61" s="42">
        <v>39</v>
      </c>
      <c r="I61" s="42">
        <v>11</v>
      </c>
      <c r="J61" s="42">
        <v>1</v>
      </c>
      <c r="K61" s="42">
        <v>13</v>
      </c>
      <c r="L61" s="42">
        <v>15</v>
      </c>
      <c r="M61" s="42">
        <v>0</v>
      </c>
    </row>
    <row r="62" spans="1:13">
      <c r="A62" s="79"/>
      <c r="B62" s="36" t="s">
        <v>77</v>
      </c>
      <c r="C62" s="42">
        <f t="shared" si="34"/>
        <v>120</v>
      </c>
      <c r="D62" s="42">
        <v>94</v>
      </c>
      <c r="E62" s="42">
        <v>26</v>
      </c>
      <c r="F62" s="42">
        <f t="shared" si="35"/>
        <v>120</v>
      </c>
      <c r="G62" s="42">
        <v>87</v>
      </c>
      <c r="H62" s="42">
        <v>2</v>
      </c>
      <c r="I62" s="42">
        <v>16</v>
      </c>
      <c r="J62" s="42">
        <v>1</v>
      </c>
      <c r="K62" s="42">
        <v>1</v>
      </c>
      <c r="L62" s="42">
        <v>4</v>
      </c>
      <c r="M62" s="42">
        <v>9</v>
      </c>
    </row>
    <row r="63" spans="1:13">
      <c r="A63" s="79"/>
      <c r="B63" s="36" t="s">
        <v>98</v>
      </c>
      <c r="C63" s="42">
        <f t="shared" si="34"/>
        <v>0</v>
      </c>
      <c r="D63" s="42">
        <v>0</v>
      </c>
      <c r="E63" s="42">
        <v>0</v>
      </c>
      <c r="F63" s="42">
        <f t="shared" si="35"/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</row>
    <row r="64" spans="1:13">
      <c r="A64" s="79"/>
      <c r="B64" s="37" t="s">
        <v>78</v>
      </c>
      <c r="C64" s="43">
        <f>SUM(C60:C63)</f>
        <v>406</v>
      </c>
      <c r="D64" s="43">
        <f t="shared" ref="D64:M64" si="36">SUM(D60:D63)</f>
        <v>304</v>
      </c>
      <c r="E64" s="43">
        <f t="shared" si="36"/>
        <v>102</v>
      </c>
      <c r="F64" s="43">
        <f t="shared" si="36"/>
        <v>406</v>
      </c>
      <c r="G64" s="43">
        <f t="shared" si="36"/>
        <v>288</v>
      </c>
      <c r="H64" s="43">
        <f t="shared" si="36"/>
        <v>46</v>
      </c>
      <c r="I64" s="43">
        <f t="shared" si="36"/>
        <v>28</v>
      </c>
      <c r="J64" s="43">
        <f t="shared" si="36"/>
        <v>2</v>
      </c>
      <c r="K64" s="43">
        <f t="shared" si="36"/>
        <v>14</v>
      </c>
      <c r="L64" s="43">
        <f t="shared" si="36"/>
        <v>19</v>
      </c>
      <c r="M64" s="43">
        <f t="shared" si="36"/>
        <v>9</v>
      </c>
    </row>
    <row r="65" spans="1:13">
      <c r="A65" s="79" t="s">
        <v>90</v>
      </c>
      <c r="B65" s="36" t="s">
        <v>75</v>
      </c>
      <c r="C65" s="42">
        <f>SUM(D65:E65)</f>
        <v>10</v>
      </c>
      <c r="D65" s="42">
        <v>8</v>
      </c>
      <c r="E65" s="42">
        <v>2</v>
      </c>
      <c r="F65" s="42">
        <f>G65+H65+I65+J65+K65+L65+M65</f>
        <v>10</v>
      </c>
      <c r="G65" s="42">
        <v>8</v>
      </c>
      <c r="H65" s="42">
        <v>0</v>
      </c>
      <c r="I65" s="42">
        <v>0</v>
      </c>
      <c r="J65" s="42">
        <v>0</v>
      </c>
      <c r="K65" s="42">
        <v>0</v>
      </c>
      <c r="L65" s="42">
        <v>1</v>
      </c>
      <c r="M65" s="42">
        <v>1</v>
      </c>
    </row>
    <row r="66" spans="1:13">
      <c r="A66" s="79"/>
      <c r="B66" s="36" t="s">
        <v>76</v>
      </c>
      <c r="C66" s="42">
        <v>74</v>
      </c>
      <c r="D66" s="42">
        <v>48</v>
      </c>
      <c r="E66" s="42">
        <v>26</v>
      </c>
      <c r="F66" s="42">
        <f t="shared" ref="F66:F67" si="37">G66+H66+I66+J66+K66+L66+M66</f>
        <v>74</v>
      </c>
      <c r="G66" s="42">
        <v>64</v>
      </c>
      <c r="H66" s="42">
        <v>1</v>
      </c>
      <c r="I66" s="42">
        <v>0</v>
      </c>
      <c r="J66" s="42">
        <v>0</v>
      </c>
      <c r="K66" s="42">
        <v>0</v>
      </c>
      <c r="L66" s="42">
        <v>0</v>
      </c>
      <c r="M66" s="42">
        <v>9</v>
      </c>
    </row>
    <row r="67" spans="1:13">
      <c r="A67" s="79"/>
      <c r="B67" s="36" t="s">
        <v>77</v>
      </c>
      <c r="C67" s="42">
        <v>48</v>
      </c>
      <c r="D67" s="42">
        <v>42</v>
      </c>
      <c r="E67" s="42">
        <v>6</v>
      </c>
      <c r="F67" s="42">
        <f t="shared" si="37"/>
        <v>48</v>
      </c>
      <c r="G67" s="42">
        <v>42</v>
      </c>
      <c r="H67" s="42">
        <v>0</v>
      </c>
      <c r="I67" s="42">
        <v>3</v>
      </c>
      <c r="J67" s="42">
        <v>0</v>
      </c>
      <c r="K67" s="42">
        <v>0</v>
      </c>
      <c r="L67" s="42">
        <v>0</v>
      </c>
      <c r="M67" s="42">
        <v>3</v>
      </c>
    </row>
    <row r="68" spans="1:13">
      <c r="A68" s="79"/>
      <c r="B68" s="36" t="s">
        <v>98</v>
      </c>
      <c r="C68" s="42">
        <v>0</v>
      </c>
      <c r="D68" s="42">
        <v>0</v>
      </c>
      <c r="E68" s="42">
        <v>0</v>
      </c>
      <c r="F68" s="42">
        <f t="shared" ref="F68" si="38">SUM(G68:M68)</f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</row>
    <row r="69" spans="1:13">
      <c r="A69" s="79"/>
      <c r="B69" s="37" t="s">
        <v>78</v>
      </c>
      <c r="C69" s="43">
        <f>SUM(C65:C68)</f>
        <v>132</v>
      </c>
      <c r="D69" s="43">
        <f t="shared" ref="D69:M69" si="39">SUM(D65:D68)</f>
        <v>98</v>
      </c>
      <c r="E69" s="43">
        <f t="shared" si="39"/>
        <v>34</v>
      </c>
      <c r="F69" s="43">
        <f t="shared" si="39"/>
        <v>132</v>
      </c>
      <c r="G69" s="43">
        <f t="shared" si="39"/>
        <v>114</v>
      </c>
      <c r="H69" s="43">
        <f t="shared" si="39"/>
        <v>1</v>
      </c>
      <c r="I69" s="43">
        <f t="shared" si="39"/>
        <v>3</v>
      </c>
      <c r="J69" s="43">
        <f t="shared" si="39"/>
        <v>0</v>
      </c>
      <c r="K69" s="43">
        <f t="shared" si="39"/>
        <v>0</v>
      </c>
      <c r="L69" s="43">
        <f t="shared" si="39"/>
        <v>1</v>
      </c>
      <c r="M69" s="43">
        <f t="shared" si="39"/>
        <v>13</v>
      </c>
    </row>
    <row r="70" spans="1:13">
      <c r="A70" s="79" t="s">
        <v>91</v>
      </c>
      <c r="B70" s="36" t="s">
        <v>75</v>
      </c>
      <c r="C70" s="42">
        <f>D70+E70</f>
        <v>36</v>
      </c>
      <c r="D70" s="49">
        <v>21</v>
      </c>
      <c r="E70" s="49">
        <v>15</v>
      </c>
      <c r="F70" s="49">
        <f>SUM(G70:M70)</f>
        <v>36</v>
      </c>
      <c r="G70" s="49">
        <v>12</v>
      </c>
      <c r="H70" s="49">
        <v>8</v>
      </c>
      <c r="I70" s="49">
        <v>14</v>
      </c>
      <c r="J70" s="49">
        <v>2</v>
      </c>
      <c r="K70" s="42"/>
      <c r="L70" s="42"/>
      <c r="M70" s="42"/>
    </row>
    <row r="71" spans="1:13">
      <c r="A71" s="79"/>
      <c r="B71" s="36" t="s">
        <v>76</v>
      </c>
      <c r="C71" s="42">
        <v>128</v>
      </c>
      <c r="D71" s="49">
        <v>72</v>
      </c>
      <c r="E71" s="49">
        <v>56</v>
      </c>
      <c r="F71" s="49">
        <f t="shared" ref="F71:F72" si="40">SUM(G71:M71)</f>
        <v>128</v>
      </c>
      <c r="G71" s="49">
        <v>35</v>
      </c>
      <c r="H71" s="49">
        <v>48</v>
      </c>
      <c r="I71" s="49">
        <v>27</v>
      </c>
      <c r="J71" s="49">
        <v>18</v>
      </c>
      <c r="K71" s="42"/>
      <c r="L71" s="42"/>
      <c r="M71" s="42"/>
    </row>
    <row r="72" spans="1:13">
      <c r="A72" s="79"/>
      <c r="B72" s="36" t="s">
        <v>77</v>
      </c>
      <c r="C72" s="42">
        <v>159</v>
      </c>
      <c r="D72" s="49">
        <v>89</v>
      </c>
      <c r="E72" s="49">
        <v>70</v>
      </c>
      <c r="F72" s="49">
        <f t="shared" si="40"/>
        <v>159</v>
      </c>
      <c r="G72" s="49">
        <v>43</v>
      </c>
      <c r="H72" s="49">
        <v>52</v>
      </c>
      <c r="I72" s="49">
        <v>39</v>
      </c>
      <c r="J72" s="49">
        <v>25</v>
      </c>
      <c r="K72" s="42"/>
      <c r="L72" s="42"/>
      <c r="M72" s="42"/>
    </row>
    <row r="73" spans="1:13">
      <c r="A73" s="79"/>
      <c r="B73" s="36" t="s">
        <v>98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>
      <c r="A74" s="79"/>
      <c r="B74" s="37" t="s">
        <v>78</v>
      </c>
      <c r="C74" s="43">
        <f>SUM(C70:C73)</f>
        <v>323</v>
      </c>
      <c r="D74" s="43">
        <f t="shared" ref="D74:M74" si="41">SUM(D70:D73)</f>
        <v>182</v>
      </c>
      <c r="E74" s="43">
        <f t="shared" si="41"/>
        <v>141</v>
      </c>
      <c r="F74" s="43">
        <f t="shared" si="41"/>
        <v>323</v>
      </c>
      <c r="G74" s="43">
        <f t="shared" si="41"/>
        <v>90</v>
      </c>
      <c r="H74" s="43">
        <f t="shared" si="41"/>
        <v>108</v>
      </c>
      <c r="I74" s="43">
        <f t="shared" si="41"/>
        <v>80</v>
      </c>
      <c r="J74" s="43">
        <f t="shared" si="41"/>
        <v>45</v>
      </c>
      <c r="K74" s="43">
        <f t="shared" si="41"/>
        <v>0</v>
      </c>
      <c r="L74" s="43">
        <f t="shared" si="41"/>
        <v>0</v>
      </c>
      <c r="M74" s="43">
        <f t="shared" si="41"/>
        <v>0</v>
      </c>
    </row>
    <row r="75" spans="1:13">
      <c r="A75" s="79" t="s">
        <v>92</v>
      </c>
      <c r="B75" s="36" t="s">
        <v>75</v>
      </c>
      <c r="C75" s="42">
        <f>SUM(D75:E75)</f>
        <v>11</v>
      </c>
      <c r="D75" s="42">
        <v>6</v>
      </c>
      <c r="E75" s="42">
        <v>5</v>
      </c>
      <c r="F75" s="42">
        <f>SUM(G75:M75)</f>
        <v>11</v>
      </c>
      <c r="G75" s="42">
        <v>9</v>
      </c>
      <c r="H75" s="42">
        <v>0</v>
      </c>
      <c r="I75" s="42">
        <v>1</v>
      </c>
      <c r="J75" s="42">
        <v>0</v>
      </c>
      <c r="K75" s="42">
        <v>0</v>
      </c>
      <c r="L75" s="42">
        <v>1</v>
      </c>
      <c r="M75" s="42">
        <v>0</v>
      </c>
    </row>
    <row r="76" spans="1:13">
      <c r="A76" s="79"/>
      <c r="B76" s="36" t="s">
        <v>76</v>
      </c>
      <c r="C76" s="42">
        <f t="shared" ref="C76:C77" si="42">SUM(D76:E76)</f>
        <v>193</v>
      </c>
      <c r="D76" s="42">
        <v>97</v>
      </c>
      <c r="E76" s="42">
        <v>96</v>
      </c>
      <c r="F76" s="42">
        <f t="shared" ref="F76:F78" si="43">SUM(G76:M76)</f>
        <v>193</v>
      </c>
      <c r="G76" s="42">
        <v>109</v>
      </c>
      <c r="H76" s="42">
        <v>16</v>
      </c>
      <c r="I76" s="42">
        <v>17</v>
      </c>
      <c r="J76" s="42">
        <v>0</v>
      </c>
      <c r="K76" s="42">
        <v>2</v>
      </c>
      <c r="L76" s="42">
        <v>44</v>
      </c>
      <c r="M76" s="42">
        <v>5</v>
      </c>
    </row>
    <row r="77" spans="1:13">
      <c r="A77" s="79"/>
      <c r="B77" s="36" t="s">
        <v>77</v>
      </c>
      <c r="C77" s="42">
        <f t="shared" si="42"/>
        <v>83</v>
      </c>
      <c r="D77" s="42">
        <v>64</v>
      </c>
      <c r="E77" s="42">
        <v>19</v>
      </c>
      <c r="F77" s="42">
        <f t="shared" si="43"/>
        <v>83</v>
      </c>
      <c r="G77" s="42">
        <v>64</v>
      </c>
      <c r="H77" s="42">
        <v>3</v>
      </c>
      <c r="I77" s="42">
        <v>6</v>
      </c>
      <c r="J77" s="42">
        <v>1</v>
      </c>
      <c r="K77" s="42">
        <v>0</v>
      </c>
      <c r="L77" s="42">
        <v>0</v>
      </c>
      <c r="M77" s="42">
        <v>9</v>
      </c>
    </row>
    <row r="78" spans="1:13">
      <c r="A78" s="79"/>
      <c r="B78" s="36" t="s">
        <v>98</v>
      </c>
      <c r="C78" s="42">
        <v>0</v>
      </c>
      <c r="D78" s="42">
        <v>0</v>
      </c>
      <c r="E78" s="42">
        <v>0</v>
      </c>
      <c r="F78" s="42">
        <f t="shared" si="43"/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</row>
    <row r="79" spans="1:13">
      <c r="A79" s="79"/>
      <c r="B79" s="37" t="s">
        <v>78</v>
      </c>
      <c r="C79" s="43">
        <f>SUM(C75:C78)</f>
        <v>287</v>
      </c>
      <c r="D79" s="43">
        <f t="shared" ref="D79:M79" si="44">SUM(D75:D78)</f>
        <v>167</v>
      </c>
      <c r="E79" s="43">
        <f t="shared" si="44"/>
        <v>120</v>
      </c>
      <c r="F79" s="43">
        <f t="shared" si="44"/>
        <v>287</v>
      </c>
      <c r="G79" s="43">
        <f t="shared" si="44"/>
        <v>182</v>
      </c>
      <c r="H79" s="43">
        <f t="shared" si="44"/>
        <v>19</v>
      </c>
      <c r="I79" s="43">
        <f t="shared" si="44"/>
        <v>24</v>
      </c>
      <c r="J79" s="43">
        <f t="shared" si="44"/>
        <v>1</v>
      </c>
      <c r="K79" s="43">
        <f t="shared" si="44"/>
        <v>2</v>
      </c>
      <c r="L79" s="43">
        <f t="shared" si="44"/>
        <v>45</v>
      </c>
      <c r="M79" s="43">
        <f t="shared" si="44"/>
        <v>14</v>
      </c>
    </row>
    <row r="80" spans="1:13">
      <c r="A80" s="79" t="s">
        <v>93</v>
      </c>
      <c r="B80" s="36" t="s">
        <v>75</v>
      </c>
      <c r="C80" s="42">
        <f>SUM(D80:E80)</f>
        <v>31</v>
      </c>
      <c r="D80" s="42">
        <v>25</v>
      </c>
      <c r="E80" s="42">
        <v>6</v>
      </c>
      <c r="F80" s="42">
        <f>G80+H80+I80+J80+K80+L80+M80</f>
        <v>12</v>
      </c>
      <c r="G80" s="42">
        <v>11</v>
      </c>
      <c r="H80" s="42">
        <v>0</v>
      </c>
      <c r="I80" s="42">
        <v>0</v>
      </c>
      <c r="J80" s="42">
        <v>0</v>
      </c>
      <c r="K80" s="42">
        <v>1</v>
      </c>
      <c r="L80" s="42">
        <v>0</v>
      </c>
      <c r="M80" s="42">
        <v>0</v>
      </c>
    </row>
    <row r="81" spans="1:13">
      <c r="A81" s="79"/>
      <c r="B81" s="36" t="s">
        <v>76</v>
      </c>
      <c r="C81" s="42">
        <v>276</v>
      </c>
      <c r="D81" s="42">
        <v>213</v>
      </c>
      <c r="E81" s="42">
        <v>63</v>
      </c>
      <c r="F81" s="42">
        <f t="shared" ref="F81:F83" si="45">G81+H81+I81+J81+K81+L81+M81</f>
        <v>276</v>
      </c>
      <c r="G81" s="42">
        <v>186</v>
      </c>
      <c r="H81" s="42">
        <v>30</v>
      </c>
      <c r="I81" s="42">
        <v>11</v>
      </c>
      <c r="J81" s="42">
        <v>0</v>
      </c>
      <c r="K81" s="42">
        <v>2</v>
      </c>
      <c r="L81" s="42">
        <v>13</v>
      </c>
      <c r="M81" s="42">
        <v>34</v>
      </c>
    </row>
    <row r="82" spans="1:13">
      <c r="A82" s="79"/>
      <c r="B82" s="36" t="s">
        <v>77</v>
      </c>
      <c r="C82" s="42">
        <v>219</v>
      </c>
      <c r="D82" s="42">
        <v>195</v>
      </c>
      <c r="E82" s="42">
        <v>24</v>
      </c>
      <c r="F82" s="42">
        <f t="shared" si="45"/>
        <v>219</v>
      </c>
      <c r="G82" s="42">
        <v>170</v>
      </c>
      <c r="H82" s="42">
        <v>7</v>
      </c>
      <c r="I82" s="42">
        <v>17</v>
      </c>
      <c r="J82" s="42">
        <v>1</v>
      </c>
      <c r="K82" s="42">
        <v>5</v>
      </c>
      <c r="L82" s="42">
        <v>8</v>
      </c>
      <c r="M82" s="42">
        <v>11</v>
      </c>
    </row>
    <row r="83" spans="1:13">
      <c r="A83" s="79"/>
      <c r="B83" s="36" t="s">
        <v>98</v>
      </c>
      <c r="C83" s="42">
        <v>0</v>
      </c>
      <c r="D83" s="42">
        <v>0</v>
      </c>
      <c r="E83" s="42">
        <v>0</v>
      </c>
      <c r="F83" s="42">
        <f t="shared" si="45"/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</row>
    <row r="84" spans="1:13">
      <c r="A84" s="79"/>
      <c r="B84" s="37" t="s">
        <v>78</v>
      </c>
      <c r="C84" s="43">
        <f>SUM(C80:C83)</f>
        <v>526</v>
      </c>
      <c r="D84" s="43">
        <f t="shared" ref="D84:M84" si="46">SUM(D80:D83)</f>
        <v>433</v>
      </c>
      <c r="E84" s="43">
        <f t="shared" si="46"/>
        <v>93</v>
      </c>
      <c r="F84" s="43">
        <f t="shared" si="46"/>
        <v>507</v>
      </c>
      <c r="G84" s="43">
        <f t="shared" si="46"/>
        <v>367</v>
      </c>
      <c r="H84" s="43">
        <f t="shared" si="46"/>
        <v>37</v>
      </c>
      <c r="I84" s="43">
        <f t="shared" si="46"/>
        <v>28</v>
      </c>
      <c r="J84" s="43">
        <f t="shared" si="46"/>
        <v>1</v>
      </c>
      <c r="K84" s="43">
        <f t="shared" si="46"/>
        <v>8</v>
      </c>
      <c r="L84" s="43">
        <f t="shared" si="46"/>
        <v>21</v>
      </c>
      <c r="M84" s="43">
        <f t="shared" si="46"/>
        <v>45</v>
      </c>
    </row>
    <row r="85" spans="1:13">
      <c r="A85" s="79" t="s">
        <v>94</v>
      </c>
      <c r="B85" s="36" t="s">
        <v>75</v>
      </c>
      <c r="C85" s="42">
        <f>SUM(D85:E85)</f>
        <v>1</v>
      </c>
      <c r="D85" s="42">
        <v>1</v>
      </c>
      <c r="E85" s="42">
        <v>0</v>
      </c>
      <c r="F85" s="42">
        <f>SUM(G85:M85)</f>
        <v>1</v>
      </c>
      <c r="G85" s="42">
        <v>1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</row>
    <row r="86" spans="1:13">
      <c r="A86" s="79"/>
      <c r="B86" s="36" t="s">
        <v>76</v>
      </c>
      <c r="C86" s="42">
        <f t="shared" ref="C86:C88" si="47">SUM(D86:E86)</f>
        <v>58</v>
      </c>
      <c r="D86" s="42">
        <v>34</v>
      </c>
      <c r="E86" s="42">
        <v>24</v>
      </c>
      <c r="F86" s="42">
        <f t="shared" ref="F86:F88" si="48">SUM(G86:M86)</f>
        <v>76</v>
      </c>
      <c r="G86" s="42">
        <v>30</v>
      </c>
      <c r="H86" s="42">
        <v>27</v>
      </c>
      <c r="I86" s="42">
        <v>8</v>
      </c>
      <c r="J86" s="42">
        <v>0</v>
      </c>
      <c r="K86" s="42">
        <v>0</v>
      </c>
      <c r="L86" s="42">
        <v>0</v>
      </c>
      <c r="M86" s="42">
        <v>11</v>
      </c>
    </row>
    <row r="87" spans="1:13">
      <c r="A87" s="79"/>
      <c r="B87" s="36" t="s">
        <v>77</v>
      </c>
      <c r="C87" s="42">
        <f t="shared" si="47"/>
        <v>49</v>
      </c>
      <c r="D87" s="42">
        <v>36</v>
      </c>
      <c r="E87" s="42">
        <v>13</v>
      </c>
      <c r="F87" s="42">
        <f t="shared" si="48"/>
        <v>31</v>
      </c>
      <c r="G87" s="42">
        <v>16</v>
      </c>
      <c r="H87" s="42">
        <v>0</v>
      </c>
      <c r="I87" s="42">
        <v>9</v>
      </c>
      <c r="J87" s="42">
        <v>1</v>
      </c>
      <c r="K87" s="42">
        <v>0</v>
      </c>
      <c r="L87" s="42">
        <v>0</v>
      </c>
      <c r="M87" s="42">
        <v>5</v>
      </c>
    </row>
    <row r="88" spans="1:13">
      <c r="A88" s="79"/>
      <c r="B88" s="36" t="s">
        <v>98</v>
      </c>
      <c r="C88" s="42">
        <f t="shared" si="47"/>
        <v>0</v>
      </c>
      <c r="D88" s="42">
        <v>0</v>
      </c>
      <c r="E88" s="42">
        <v>0</v>
      </c>
      <c r="F88" s="42">
        <f t="shared" si="48"/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</row>
    <row r="89" spans="1:13">
      <c r="A89" s="79"/>
      <c r="B89" s="37" t="s">
        <v>78</v>
      </c>
      <c r="C89" s="43">
        <f>SUM(C85:C88)</f>
        <v>108</v>
      </c>
      <c r="D89" s="43">
        <f t="shared" ref="D89:M89" si="49">SUM(D85:D88)</f>
        <v>71</v>
      </c>
      <c r="E89" s="43">
        <f t="shared" si="49"/>
        <v>37</v>
      </c>
      <c r="F89" s="43">
        <f t="shared" si="49"/>
        <v>108</v>
      </c>
      <c r="G89" s="43">
        <f t="shared" si="49"/>
        <v>47</v>
      </c>
      <c r="H89" s="43">
        <f t="shared" si="49"/>
        <v>27</v>
      </c>
      <c r="I89" s="43">
        <f t="shared" si="49"/>
        <v>17</v>
      </c>
      <c r="J89" s="43">
        <f t="shared" si="49"/>
        <v>1</v>
      </c>
      <c r="K89" s="43">
        <f t="shared" si="49"/>
        <v>0</v>
      </c>
      <c r="L89" s="43">
        <f t="shared" si="49"/>
        <v>0</v>
      </c>
      <c r="M89" s="43">
        <f t="shared" si="49"/>
        <v>16</v>
      </c>
    </row>
    <row r="90" spans="1:13">
      <c r="A90" s="79" t="s">
        <v>95</v>
      </c>
      <c r="B90" s="36" t="s">
        <v>75</v>
      </c>
      <c r="C90" s="42">
        <f>C5+C10+C15+C20+C25+C30+C35+C40+C45+C50+C55+C60+C65+C70+C75+C80+C85</f>
        <v>475</v>
      </c>
      <c r="D90" s="42">
        <f t="shared" ref="D90:M90" si="50">D5+D10+D15+D20+D25+D30+D35+D40+D45+D50+D55+D60+D65+D70+D75+D80+D85</f>
        <v>318</v>
      </c>
      <c r="E90" s="42">
        <f t="shared" si="50"/>
        <v>157</v>
      </c>
      <c r="F90" s="42">
        <f t="shared" si="50"/>
        <v>487</v>
      </c>
      <c r="G90" s="42">
        <f t="shared" si="50"/>
        <v>332</v>
      </c>
      <c r="H90" s="42">
        <f t="shared" si="50"/>
        <v>37</v>
      </c>
      <c r="I90" s="42">
        <f t="shared" si="50"/>
        <v>29</v>
      </c>
      <c r="J90" s="42">
        <f t="shared" si="50"/>
        <v>3</v>
      </c>
      <c r="K90" s="42">
        <f t="shared" si="50"/>
        <v>4</v>
      </c>
      <c r="L90" s="42">
        <f t="shared" si="50"/>
        <v>14</v>
      </c>
      <c r="M90" s="42">
        <f t="shared" si="50"/>
        <v>68</v>
      </c>
    </row>
    <row r="91" spans="1:13">
      <c r="A91" s="79"/>
      <c r="B91" s="36" t="s">
        <v>76</v>
      </c>
      <c r="C91" s="42">
        <f t="shared" ref="C91:C93" si="51">C6+C11+C16+C21+C26+C31+C36+C41+C46+C51+C56+C61+C66+C71+C76+C81+C86</f>
        <v>10487</v>
      </c>
      <c r="D91" s="42">
        <f t="shared" ref="D91:M93" si="52">D6+D11+D16+D21+D26+D31+D36+D41+D46+D51+D56+D61+D66+D71+D76+D81+D86</f>
        <v>7280</v>
      </c>
      <c r="E91" s="42">
        <f t="shared" si="52"/>
        <v>3207</v>
      </c>
      <c r="F91" s="42">
        <f t="shared" si="52"/>
        <v>10359</v>
      </c>
      <c r="G91" s="42">
        <f t="shared" si="52"/>
        <v>8092</v>
      </c>
      <c r="H91" s="42">
        <f t="shared" si="52"/>
        <v>577</v>
      </c>
      <c r="I91" s="42">
        <f t="shared" si="52"/>
        <v>290</v>
      </c>
      <c r="J91" s="42">
        <f t="shared" si="52"/>
        <v>47</v>
      </c>
      <c r="K91" s="42">
        <f t="shared" si="52"/>
        <v>51</v>
      </c>
      <c r="L91" s="42">
        <f t="shared" si="52"/>
        <v>544</v>
      </c>
      <c r="M91" s="42">
        <f t="shared" si="52"/>
        <v>758</v>
      </c>
    </row>
    <row r="92" spans="1:13">
      <c r="A92" s="79"/>
      <c r="B92" s="36" t="s">
        <v>77</v>
      </c>
      <c r="C92" s="42">
        <f t="shared" si="51"/>
        <v>2779</v>
      </c>
      <c r="D92" s="42">
        <f t="shared" si="52"/>
        <v>2084</v>
      </c>
      <c r="E92" s="42">
        <f t="shared" si="52"/>
        <v>695</v>
      </c>
      <c r="F92" s="42">
        <f t="shared" si="52"/>
        <v>2734</v>
      </c>
      <c r="G92" s="42">
        <f t="shared" si="52"/>
        <v>1999</v>
      </c>
      <c r="H92" s="42">
        <f t="shared" si="52"/>
        <v>215</v>
      </c>
      <c r="I92" s="42">
        <f t="shared" si="52"/>
        <v>185</v>
      </c>
      <c r="J92" s="42">
        <f t="shared" si="52"/>
        <v>40</v>
      </c>
      <c r="K92" s="42">
        <f t="shared" si="52"/>
        <v>38</v>
      </c>
      <c r="L92" s="42">
        <f t="shared" si="52"/>
        <v>63</v>
      </c>
      <c r="M92" s="42">
        <f t="shared" si="52"/>
        <v>194</v>
      </c>
    </row>
    <row r="93" spans="1:13">
      <c r="A93" s="79"/>
      <c r="B93" s="36" t="s">
        <v>98</v>
      </c>
      <c r="C93" s="42">
        <f t="shared" si="51"/>
        <v>22</v>
      </c>
      <c r="D93" s="42">
        <f t="shared" si="52"/>
        <v>8</v>
      </c>
      <c r="E93" s="42">
        <f t="shared" si="52"/>
        <v>14</v>
      </c>
      <c r="F93" s="42">
        <f t="shared" si="52"/>
        <v>40</v>
      </c>
      <c r="G93" s="42">
        <f t="shared" si="52"/>
        <v>20</v>
      </c>
      <c r="H93" s="42">
        <f t="shared" si="52"/>
        <v>1</v>
      </c>
      <c r="I93" s="42">
        <f t="shared" si="52"/>
        <v>8</v>
      </c>
      <c r="J93" s="42">
        <f t="shared" si="52"/>
        <v>1</v>
      </c>
      <c r="K93" s="42">
        <f t="shared" si="52"/>
        <v>2</v>
      </c>
      <c r="L93" s="42">
        <f t="shared" si="52"/>
        <v>1</v>
      </c>
      <c r="M93" s="42">
        <f t="shared" si="52"/>
        <v>7</v>
      </c>
    </row>
    <row r="94" spans="1:13">
      <c r="A94" s="79"/>
      <c r="B94" s="37" t="s">
        <v>78</v>
      </c>
      <c r="C94" s="43">
        <f>SUM(C90:C93)</f>
        <v>13763</v>
      </c>
      <c r="D94" s="43">
        <f t="shared" ref="D94:M94" si="53">D90+D91+D92+D93</f>
        <v>9690</v>
      </c>
      <c r="E94" s="43">
        <f t="shared" si="53"/>
        <v>4073</v>
      </c>
      <c r="F94" s="43">
        <f>SUM(F90:F93)</f>
        <v>13620</v>
      </c>
      <c r="G94" s="43">
        <f t="shared" si="53"/>
        <v>10443</v>
      </c>
      <c r="H94" s="43">
        <f t="shared" si="53"/>
        <v>830</v>
      </c>
      <c r="I94" s="43">
        <f t="shared" si="53"/>
        <v>512</v>
      </c>
      <c r="J94" s="43">
        <f t="shared" si="53"/>
        <v>91</v>
      </c>
      <c r="K94" s="43">
        <f t="shared" si="53"/>
        <v>95</v>
      </c>
      <c r="L94" s="43">
        <f t="shared" si="53"/>
        <v>622</v>
      </c>
      <c r="M94" s="43">
        <f t="shared" si="53"/>
        <v>1027</v>
      </c>
    </row>
    <row r="95" spans="1:13">
      <c r="C95" s="21"/>
      <c r="F95" s="21"/>
    </row>
    <row r="96" spans="1:13">
      <c r="A96" s="3" t="s">
        <v>104</v>
      </c>
      <c r="C96">
        <v>14147</v>
      </c>
      <c r="D96">
        <v>9690</v>
      </c>
      <c r="E96">
        <v>4073</v>
      </c>
      <c r="F96">
        <v>13654</v>
      </c>
      <c r="G96">
        <v>10443</v>
      </c>
      <c r="H96">
        <v>830</v>
      </c>
      <c r="I96">
        <v>512</v>
      </c>
      <c r="J96">
        <v>91</v>
      </c>
      <c r="K96">
        <v>95</v>
      </c>
      <c r="L96">
        <v>622</v>
      </c>
      <c r="M96">
        <v>1027</v>
      </c>
    </row>
    <row r="97" spans="3:13">
      <c r="C97" s="51">
        <f>C94-C96</f>
        <v>-384</v>
      </c>
      <c r="D97" s="21">
        <f t="shared" ref="D97:M97" si="54">D94-D96</f>
        <v>0</v>
      </c>
      <c r="E97" s="21">
        <f t="shared" si="54"/>
        <v>0</v>
      </c>
      <c r="F97" s="51">
        <f t="shared" si="54"/>
        <v>-34</v>
      </c>
      <c r="G97" s="21">
        <f t="shared" si="54"/>
        <v>0</v>
      </c>
      <c r="H97" s="21">
        <f t="shared" si="54"/>
        <v>0</v>
      </c>
      <c r="I97" s="21">
        <f t="shared" si="54"/>
        <v>0</v>
      </c>
      <c r="J97" s="21">
        <f t="shared" si="54"/>
        <v>0</v>
      </c>
      <c r="K97" s="21">
        <f t="shared" si="54"/>
        <v>0</v>
      </c>
      <c r="L97" s="21">
        <f t="shared" si="54"/>
        <v>0</v>
      </c>
      <c r="M97" s="21">
        <f t="shared" si="54"/>
        <v>0</v>
      </c>
    </row>
    <row r="99" spans="3:13">
      <c r="C99" s="3" t="s">
        <v>107</v>
      </c>
    </row>
    <row r="101" spans="3:13">
      <c r="F101" s="3" t="s">
        <v>108</v>
      </c>
    </row>
  </sheetData>
  <mergeCells count="23">
    <mergeCell ref="A70:A74"/>
    <mergeCell ref="A75:A79"/>
    <mergeCell ref="A80:A84"/>
    <mergeCell ref="A85:A89"/>
    <mergeCell ref="A90:A94"/>
    <mergeCell ref="A65:A6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A64"/>
    <mergeCell ref="A1:M1"/>
    <mergeCell ref="A5:A9"/>
    <mergeCell ref="A3:A4"/>
    <mergeCell ref="B3:B4"/>
    <mergeCell ref="C3:E3"/>
    <mergeCell ref="F3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0"/>
  <sheetViews>
    <sheetView workbookViewId="0">
      <pane ySplit="4" topLeftCell="A84" activePane="bottomLeft" state="frozen"/>
      <selection pane="bottomLeft" activeCell="L101" sqref="L101"/>
    </sheetView>
  </sheetViews>
  <sheetFormatPr defaultRowHeight="16.5"/>
  <sheetData>
    <row r="1" spans="1:11" ht="26.25">
      <c r="A1" s="78" t="s">
        <v>103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3"/>
      <c r="B2" s="38"/>
      <c r="C2" s="38"/>
      <c r="D2" s="39"/>
      <c r="E2" s="39"/>
      <c r="F2" s="39"/>
      <c r="G2" s="39"/>
      <c r="H2" s="39"/>
      <c r="I2" s="39"/>
      <c r="J2" s="39"/>
      <c r="K2" s="39"/>
    </row>
    <row r="3" spans="1:11">
      <c r="A3" s="80" t="s">
        <v>60</v>
      </c>
      <c r="B3" s="81" t="s">
        <v>61</v>
      </c>
      <c r="C3" s="82" t="s">
        <v>62</v>
      </c>
      <c r="D3" s="82"/>
      <c r="E3" s="82"/>
      <c r="F3" s="83" t="s">
        <v>63</v>
      </c>
      <c r="G3" s="83"/>
      <c r="H3" s="83"/>
      <c r="I3" s="83"/>
      <c r="J3" s="83"/>
      <c r="K3" s="83"/>
    </row>
    <row r="4" spans="1:11" ht="33">
      <c r="A4" s="80"/>
      <c r="B4" s="81"/>
      <c r="C4" s="40" t="s">
        <v>64</v>
      </c>
      <c r="D4" s="35" t="s">
        <v>65</v>
      </c>
      <c r="E4" s="35" t="s">
        <v>66</v>
      </c>
      <c r="F4" s="35" t="s">
        <v>64</v>
      </c>
      <c r="G4" s="35" t="s">
        <v>67</v>
      </c>
      <c r="H4" s="35" t="s">
        <v>68</v>
      </c>
      <c r="I4" s="35" t="s">
        <v>96</v>
      </c>
      <c r="J4" s="35" t="s">
        <v>70</v>
      </c>
      <c r="K4" s="35" t="s">
        <v>73</v>
      </c>
    </row>
    <row r="5" spans="1:11">
      <c r="A5" s="79" t="s">
        <v>74</v>
      </c>
      <c r="B5" s="36" t="s">
        <v>75</v>
      </c>
      <c r="C5" s="42">
        <f>SUM(D5:E5)</f>
        <v>34</v>
      </c>
      <c r="D5" s="42">
        <v>9</v>
      </c>
      <c r="E5" s="42">
        <v>25</v>
      </c>
      <c r="F5" s="42">
        <f>SUM(G5:K5)</f>
        <v>34</v>
      </c>
      <c r="G5" s="42">
        <v>22</v>
      </c>
      <c r="H5" s="42">
        <v>1</v>
      </c>
      <c r="I5" s="42">
        <v>0</v>
      </c>
      <c r="J5" s="42">
        <v>0</v>
      </c>
      <c r="K5" s="42">
        <v>11</v>
      </c>
    </row>
    <row r="6" spans="1:11">
      <c r="A6" s="79"/>
      <c r="B6" s="36" t="s">
        <v>76</v>
      </c>
      <c r="C6" s="42">
        <f t="shared" ref="C6" si="0">SUM(D6:E6)</f>
        <v>1134</v>
      </c>
      <c r="D6" s="42">
        <v>748</v>
      </c>
      <c r="E6" s="42">
        <v>386</v>
      </c>
      <c r="F6" s="42">
        <f t="shared" ref="F6:F8" si="1">SUM(G6:K6)</f>
        <v>1134</v>
      </c>
      <c r="G6" s="42">
        <v>916</v>
      </c>
      <c r="H6" s="42">
        <v>30</v>
      </c>
      <c r="I6" s="42">
        <v>18</v>
      </c>
      <c r="J6" s="42">
        <v>1</v>
      </c>
      <c r="K6" s="42">
        <v>169</v>
      </c>
    </row>
    <row r="7" spans="1:11">
      <c r="A7" s="79"/>
      <c r="B7" s="36" t="s">
        <v>77</v>
      </c>
      <c r="C7" s="42">
        <v>181</v>
      </c>
      <c r="D7" s="42">
        <v>140</v>
      </c>
      <c r="E7" s="42">
        <v>41</v>
      </c>
      <c r="F7" s="42">
        <f t="shared" si="1"/>
        <v>181</v>
      </c>
      <c r="G7" s="42">
        <v>128</v>
      </c>
      <c r="H7" s="42">
        <v>5</v>
      </c>
      <c r="I7" s="42">
        <v>12</v>
      </c>
      <c r="J7" s="42">
        <v>1</v>
      </c>
      <c r="K7" s="42">
        <v>35</v>
      </c>
    </row>
    <row r="8" spans="1:11">
      <c r="A8" s="79"/>
      <c r="B8" s="36" t="s">
        <v>98</v>
      </c>
      <c r="C8" s="42">
        <v>0</v>
      </c>
      <c r="D8" s="42">
        <v>0</v>
      </c>
      <c r="E8" s="42">
        <v>0</v>
      </c>
      <c r="F8" s="42">
        <f t="shared" si="1"/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</row>
    <row r="9" spans="1:11">
      <c r="A9" s="79"/>
      <c r="B9" s="41" t="s">
        <v>97</v>
      </c>
      <c r="C9" s="43">
        <f>SUM(C5:C8)</f>
        <v>1349</v>
      </c>
      <c r="D9" s="43">
        <f t="shared" ref="D9:K9" si="2">SUM(D5:D8)</f>
        <v>897</v>
      </c>
      <c r="E9" s="43">
        <f t="shared" si="2"/>
        <v>452</v>
      </c>
      <c r="F9" s="43">
        <f t="shared" si="2"/>
        <v>1349</v>
      </c>
      <c r="G9" s="43">
        <f t="shared" si="2"/>
        <v>1066</v>
      </c>
      <c r="H9" s="43">
        <f t="shared" si="2"/>
        <v>36</v>
      </c>
      <c r="I9" s="43">
        <f t="shared" si="2"/>
        <v>30</v>
      </c>
      <c r="J9" s="43">
        <f t="shared" si="2"/>
        <v>2</v>
      </c>
      <c r="K9" s="43">
        <f t="shared" si="2"/>
        <v>215</v>
      </c>
    </row>
    <row r="10" spans="1:11">
      <c r="A10" s="79" t="s">
        <v>79</v>
      </c>
      <c r="B10" s="36" t="s">
        <v>75</v>
      </c>
      <c r="C10" s="42">
        <f>SUM(D10:E10)</f>
        <v>43</v>
      </c>
      <c r="D10" s="42">
        <v>20</v>
      </c>
      <c r="E10" s="42">
        <v>23</v>
      </c>
      <c r="F10" s="42">
        <f>SUM(G10:K10)</f>
        <v>43</v>
      </c>
      <c r="G10" s="42">
        <v>34</v>
      </c>
      <c r="H10" s="42">
        <v>2</v>
      </c>
      <c r="I10" s="42">
        <v>0</v>
      </c>
      <c r="J10" s="42">
        <v>0</v>
      </c>
      <c r="K10" s="42">
        <v>7</v>
      </c>
    </row>
    <row r="11" spans="1:11">
      <c r="A11" s="79"/>
      <c r="B11" s="36" t="s">
        <v>76</v>
      </c>
      <c r="C11" s="42">
        <f t="shared" ref="C11:C12" si="3">SUM(D11:E11)</f>
        <v>1310</v>
      </c>
      <c r="D11" s="42">
        <v>908</v>
      </c>
      <c r="E11" s="42">
        <v>402</v>
      </c>
      <c r="F11" s="42">
        <f t="shared" ref="F11:F12" si="4">SUM(G11:K11)</f>
        <v>1310</v>
      </c>
      <c r="G11" s="42">
        <v>1094</v>
      </c>
      <c r="H11" s="42">
        <v>128</v>
      </c>
      <c r="I11" s="42">
        <v>18</v>
      </c>
      <c r="J11" s="42">
        <v>0</v>
      </c>
      <c r="K11" s="42">
        <v>70</v>
      </c>
    </row>
    <row r="12" spans="1:11">
      <c r="A12" s="79"/>
      <c r="B12" s="36" t="s">
        <v>77</v>
      </c>
      <c r="C12" s="42">
        <f t="shared" si="3"/>
        <v>212</v>
      </c>
      <c r="D12" s="42">
        <v>168</v>
      </c>
      <c r="E12" s="42">
        <v>44</v>
      </c>
      <c r="F12" s="42">
        <f t="shared" si="4"/>
        <v>212</v>
      </c>
      <c r="G12" s="42">
        <v>175</v>
      </c>
      <c r="H12" s="42">
        <v>10</v>
      </c>
      <c r="I12" s="42">
        <v>10</v>
      </c>
      <c r="J12" s="42">
        <v>3</v>
      </c>
      <c r="K12" s="42">
        <v>14</v>
      </c>
    </row>
    <row r="13" spans="1:11">
      <c r="A13" s="79"/>
      <c r="B13" s="36" t="s">
        <v>98</v>
      </c>
      <c r="C13" s="42">
        <f t="shared" ref="C13" si="5">SUM(D13:E13)</f>
        <v>3</v>
      </c>
      <c r="D13" s="42">
        <v>2</v>
      </c>
      <c r="E13" s="42">
        <v>1</v>
      </c>
      <c r="F13" s="42">
        <f t="shared" ref="F13" si="6">SUM(G13:K13)</f>
        <v>3</v>
      </c>
      <c r="G13" s="42">
        <v>2</v>
      </c>
      <c r="H13" s="42">
        <v>0</v>
      </c>
      <c r="I13" s="42">
        <v>0</v>
      </c>
      <c r="J13" s="42">
        <v>1</v>
      </c>
      <c r="K13" s="42">
        <v>0</v>
      </c>
    </row>
    <row r="14" spans="1:11">
      <c r="A14" s="79"/>
      <c r="B14" s="41" t="s">
        <v>97</v>
      </c>
      <c r="C14" s="43">
        <f>SUM(C10:C13)</f>
        <v>1568</v>
      </c>
      <c r="D14" s="43">
        <f t="shared" ref="D14:K14" si="7">SUM(D10:D13)</f>
        <v>1098</v>
      </c>
      <c r="E14" s="43">
        <f t="shared" si="7"/>
        <v>470</v>
      </c>
      <c r="F14" s="43">
        <f t="shared" si="7"/>
        <v>1568</v>
      </c>
      <c r="G14" s="43">
        <f t="shared" si="7"/>
        <v>1305</v>
      </c>
      <c r="H14" s="43">
        <f t="shared" si="7"/>
        <v>140</v>
      </c>
      <c r="I14" s="43">
        <f t="shared" si="7"/>
        <v>28</v>
      </c>
      <c r="J14" s="43">
        <f t="shared" si="7"/>
        <v>4</v>
      </c>
      <c r="K14" s="43">
        <f t="shared" si="7"/>
        <v>91</v>
      </c>
    </row>
    <row r="15" spans="1:11">
      <c r="A15" s="79" t="s">
        <v>80</v>
      </c>
      <c r="B15" s="36" t="s">
        <v>75</v>
      </c>
      <c r="C15" s="42">
        <f>SUM(D15:E15)</f>
        <v>131</v>
      </c>
      <c r="D15" s="42">
        <v>100</v>
      </c>
      <c r="E15" s="42">
        <v>31</v>
      </c>
      <c r="F15" s="42">
        <f>SUM(G15:K15)</f>
        <v>131</v>
      </c>
      <c r="G15" s="42">
        <v>118</v>
      </c>
      <c r="H15" s="42">
        <v>1</v>
      </c>
      <c r="I15" s="42">
        <v>1</v>
      </c>
      <c r="J15" s="42">
        <v>1</v>
      </c>
      <c r="K15" s="42">
        <v>10</v>
      </c>
    </row>
    <row r="16" spans="1:11">
      <c r="A16" s="79"/>
      <c r="B16" s="36" t="s">
        <v>76</v>
      </c>
      <c r="C16" s="42">
        <f t="shared" ref="C16:C17" si="8">SUM(D16:E16)</f>
        <v>1070</v>
      </c>
      <c r="D16" s="42">
        <v>716</v>
      </c>
      <c r="E16" s="42">
        <v>354</v>
      </c>
      <c r="F16" s="42">
        <f t="shared" ref="F16:F18" si="9">SUM(G16:K16)</f>
        <v>1070</v>
      </c>
      <c r="G16" s="42">
        <v>902</v>
      </c>
      <c r="H16" s="42">
        <v>34</v>
      </c>
      <c r="I16" s="42">
        <v>15</v>
      </c>
      <c r="J16" s="42">
        <v>0</v>
      </c>
      <c r="K16" s="42">
        <v>119</v>
      </c>
    </row>
    <row r="17" spans="1:11">
      <c r="A17" s="79"/>
      <c r="B17" s="36" t="s">
        <v>77</v>
      </c>
      <c r="C17" s="42">
        <f t="shared" si="8"/>
        <v>211</v>
      </c>
      <c r="D17" s="42">
        <v>181</v>
      </c>
      <c r="E17" s="42">
        <v>30</v>
      </c>
      <c r="F17" s="42">
        <f t="shared" si="9"/>
        <v>211</v>
      </c>
      <c r="G17" s="42">
        <v>180</v>
      </c>
      <c r="H17" s="42">
        <v>4</v>
      </c>
      <c r="I17" s="42">
        <v>6</v>
      </c>
      <c r="J17" s="42">
        <v>1</v>
      </c>
      <c r="K17" s="42">
        <v>20</v>
      </c>
    </row>
    <row r="18" spans="1:11">
      <c r="A18" s="79"/>
      <c r="B18" s="36" t="s">
        <v>98</v>
      </c>
      <c r="C18" s="42">
        <v>0</v>
      </c>
      <c r="D18" s="42">
        <v>0</v>
      </c>
      <c r="E18" s="42">
        <v>0</v>
      </c>
      <c r="F18" s="42">
        <f t="shared" si="9"/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>
      <c r="A19" s="79"/>
      <c r="B19" s="41" t="s">
        <v>97</v>
      </c>
      <c r="C19" s="43">
        <f>SUM(C15:C18)</f>
        <v>1412</v>
      </c>
      <c r="D19" s="43">
        <f t="shared" ref="D19:K19" si="10">SUM(D15:D18)</f>
        <v>997</v>
      </c>
      <c r="E19" s="43">
        <f t="shared" si="10"/>
        <v>415</v>
      </c>
      <c r="F19" s="43">
        <f t="shared" si="10"/>
        <v>1412</v>
      </c>
      <c r="G19" s="43">
        <f t="shared" si="10"/>
        <v>1200</v>
      </c>
      <c r="H19" s="43">
        <f t="shared" si="10"/>
        <v>39</v>
      </c>
      <c r="I19" s="43">
        <f t="shared" si="10"/>
        <v>22</v>
      </c>
      <c r="J19" s="43">
        <f t="shared" si="10"/>
        <v>2</v>
      </c>
      <c r="K19" s="43">
        <f t="shared" si="10"/>
        <v>149</v>
      </c>
    </row>
    <row r="20" spans="1:11">
      <c r="A20" s="79" t="s">
        <v>81</v>
      </c>
      <c r="B20" s="36" t="s">
        <v>75</v>
      </c>
      <c r="C20" s="42">
        <f>SUM(D20:E20)</f>
        <v>10</v>
      </c>
      <c r="D20" s="42">
        <v>9</v>
      </c>
      <c r="E20" s="42">
        <v>1</v>
      </c>
      <c r="F20" s="42">
        <f>SUM(G20:K20)</f>
        <v>10</v>
      </c>
      <c r="G20" s="42">
        <v>10</v>
      </c>
      <c r="H20" s="42">
        <v>0</v>
      </c>
      <c r="I20" s="42">
        <v>0</v>
      </c>
      <c r="J20" s="42">
        <v>0</v>
      </c>
      <c r="K20" s="42">
        <v>0</v>
      </c>
    </row>
    <row r="21" spans="1:11">
      <c r="A21" s="79"/>
      <c r="B21" s="36" t="s">
        <v>76</v>
      </c>
      <c r="C21" s="42">
        <f t="shared" ref="C21:C22" si="11">SUM(D21:E21)</f>
        <v>268</v>
      </c>
      <c r="D21" s="42">
        <v>192</v>
      </c>
      <c r="E21" s="42">
        <v>76</v>
      </c>
      <c r="F21" s="42">
        <f t="shared" ref="F21:F23" si="12">SUM(G21:K21)</f>
        <v>274</v>
      </c>
      <c r="G21" s="42">
        <v>166</v>
      </c>
      <c r="H21" s="42">
        <v>22</v>
      </c>
      <c r="I21" s="42">
        <v>8</v>
      </c>
      <c r="J21" s="42">
        <v>1</v>
      </c>
      <c r="K21" s="42">
        <v>77</v>
      </c>
    </row>
    <row r="22" spans="1:11">
      <c r="A22" s="79"/>
      <c r="B22" s="36" t="s">
        <v>77</v>
      </c>
      <c r="C22" s="42">
        <f t="shared" si="11"/>
        <v>31</v>
      </c>
      <c r="D22" s="42">
        <v>27</v>
      </c>
      <c r="E22" s="42">
        <v>4</v>
      </c>
      <c r="F22" s="42">
        <f t="shared" si="12"/>
        <v>31</v>
      </c>
      <c r="G22" s="42">
        <v>25</v>
      </c>
      <c r="H22" s="42">
        <v>1</v>
      </c>
      <c r="I22" s="42">
        <v>3</v>
      </c>
      <c r="J22" s="42">
        <v>2</v>
      </c>
      <c r="K22" s="42">
        <v>0</v>
      </c>
    </row>
    <row r="23" spans="1:11">
      <c r="A23" s="79"/>
      <c r="B23" s="36" t="s">
        <v>98</v>
      </c>
      <c r="C23" s="42">
        <v>0</v>
      </c>
      <c r="D23" s="42">
        <v>0</v>
      </c>
      <c r="E23" s="42">
        <v>0</v>
      </c>
      <c r="F23" s="42">
        <f t="shared" si="12"/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</row>
    <row r="24" spans="1:11">
      <c r="A24" s="79"/>
      <c r="B24" s="41" t="s">
        <v>97</v>
      </c>
      <c r="C24" s="43">
        <f>SUM(C20:C23)</f>
        <v>309</v>
      </c>
      <c r="D24" s="43">
        <f t="shared" ref="D24:K24" si="13">SUM(D20:D23)</f>
        <v>228</v>
      </c>
      <c r="E24" s="43">
        <f t="shared" si="13"/>
        <v>81</v>
      </c>
      <c r="F24" s="43">
        <f t="shared" si="13"/>
        <v>315</v>
      </c>
      <c r="G24" s="43">
        <f t="shared" si="13"/>
        <v>201</v>
      </c>
      <c r="H24" s="43">
        <f t="shared" si="13"/>
        <v>23</v>
      </c>
      <c r="I24" s="43">
        <f t="shared" si="13"/>
        <v>11</v>
      </c>
      <c r="J24" s="43">
        <f t="shared" si="13"/>
        <v>3</v>
      </c>
      <c r="K24" s="43">
        <f t="shared" si="13"/>
        <v>77</v>
      </c>
    </row>
    <row r="25" spans="1:11">
      <c r="A25" s="79" t="s">
        <v>82</v>
      </c>
      <c r="B25" s="36" t="s">
        <v>75</v>
      </c>
      <c r="C25" s="44">
        <f>SUM(D25:E25)</f>
        <v>89</v>
      </c>
      <c r="D25" s="44">
        <v>58</v>
      </c>
      <c r="E25" s="44">
        <v>31</v>
      </c>
      <c r="F25" s="44">
        <f>G25+H25+I25+J25+K25</f>
        <v>86</v>
      </c>
      <c r="G25" s="44">
        <v>76</v>
      </c>
      <c r="H25" s="44">
        <v>3</v>
      </c>
      <c r="I25" s="44">
        <v>0</v>
      </c>
      <c r="J25" s="44">
        <v>0</v>
      </c>
      <c r="K25" s="44">
        <v>7</v>
      </c>
    </row>
    <row r="26" spans="1:11">
      <c r="A26" s="79"/>
      <c r="B26" s="36" t="s">
        <v>76</v>
      </c>
      <c r="C26" s="44">
        <f t="shared" ref="C26:C28" si="14">SUM(D26:E26)</f>
        <v>745</v>
      </c>
      <c r="D26" s="44">
        <v>538</v>
      </c>
      <c r="E26" s="44">
        <v>207</v>
      </c>
      <c r="F26" s="44">
        <f t="shared" ref="F26:F28" si="15">G26+H26+I26+J26+K26</f>
        <v>718</v>
      </c>
      <c r="G26" s="44">
        <v>571</v>
      </c>
      <c r="H26" s="44">
        <v>53</v>
      </c>
      <c r="I26" s="44">
        <v>22</v>
      </c>
      <c r="J26" s="44">
        <v>2</v>
      </c>
      <c r="K26" s="44">
        <v>70</v>
      </c>
    </row>
    <row r="27" spans="1:11">
      <c r="A27" s="79"/>
      <c r="B27" s="36" t="s">
        <v>77</v>
      </c>
      <c r="C27" s="44">
        <f t="shared" si="14"/>
        <v>159</v>
      </c>
      <c r="D27" s="44">
        <v>110</v>
      </c>
      <c r="E27" s="44">
        <v>49</v>
      </c>
      <c r="F27" s="44">
        <f t="shared" si="15"/>
        <v>154</v>
      </c>
      <c r="G27" s="44">
        <v>130</v>
      </c>
      <c r="H27" s="44">
        <v>11</v>
      </c>
      <c r="I27" s="44">
        <v>7</v>
      </c>
      <c r="J27" s="44">
        <v>1</v>
      </c>
      <c r="K27" s="44">
        <v>5</v>
      </c>
    </row>
    <row r="28" spans="1:11">
      <c r="A28" s="79"/>
      <c r="B28" s="36" t="s">
        <v>98</v>
      </c>
      <c r="C28" s="44">
        <f t="shared" si="14"/>
        <v>0</v>
      </c>
      <c r="D28" s="42">
        <v>0</v>
      </c>
      <c r="E28" s="42">
        <v>0</v>
      </c>
      <c r="F28" s="44">
        <f t="shared" si="15"/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</row>
    <row r="29" spans="1:11">
      <c r="A29" s="79"/>
      <c r="B29" s="41" t="s">
        <v>97</v>
      </c>
      <c r="C29" s="45">
        <f>SUM(C25:C28)</f>
        <v>993</v>
      </c>
      <c r="D29" s="45">
        <f t="shared" ref="D29:K29" si="16">SUM(D25:D28)</f>
        <v>706</v>
      </c>
      <c r="E29" s="45">
        <f t="shared" si="16"/>
        <v>287</v>
      </c>
      <c r="F29" s="45">
        <f t="shared" si="16"/>
        <v>958</v>
      </c>
      <c r="G29" s="45">
        <f t="shared" si="16"/>
        <v>777</v>
      </c>
      <c r="H29" s="45">
        <f t="shared" si="16"/>
        <v>67</v>
      </c>
      <c r="I29" s="45">
        <f t="shared" si="16"/>
        <v>29</v>
      </c>
      <c r="J29" s="45">
        <f t="shared" si="16"/>
        <v>3</v>
      </c>
      <c r="K29" s="45">
        <f t="shared" si="16"/>
        <v>82</v>
      </c>
    </row>
    <row r="30" spans="1:11">
      <c r="A30" s="79" t="s">
        <v>83</v>
      </c>
      <c r="B30" s="36" t="s">
        <v>75</v>
      </c>
      <c r="C30" s="42">
        <f>SUM(D30:E30)</f>
        <v>14</v>
      </c>
      <c r="D30" s="42">
        <v>8</v>
      </c>
      <c r="E30" s="42">
        <v>6</v>
      </c>
      <c r="F30" s="42">
        <f>SUM(G30:K30)</f>
        <v>14</v>
      </c>
      <c r="G30" s="42">
        <v>7</v>
      </c>
      <c r="H30" s="42">
        <v>0</v>
      </c>
      <c r="I30" s="42">
        <v>4</v>
      </c>
      <c r="J30" s="42">
        <v>0</v>
      </c>
      <c r="K30" s="42">
        <v>3</v>
      </c>
    </row>
    <row r="31" spans="1:11">
      <c r="A31" s="79"/>
      <c r="B31" s="36" t="s">
        <v>76</v>
      </c>
      <c r="C31" s="42">
        <f t="shared" ref="C31:C33" si="17">SUM(D31:E31)</f>
        <v>548</v>
      </c>
      <c r="D31" s="42">
        <v>411</v>
      </c>
      <c r="E31" s="42">
        <v>137</v>
      </c>
      <c r="F31" s="42">
        <f t="shared" ref="F31:F33" si="18">SUM(G31:K31)</f>
        <v>512</v>
      </c>
      <c r="G31" s="42">
        <v>357</v>
      </c>
      <c r="H31" s="42">
        <v>73</v>
      </c>
      <c r="I31" s="42">
        <v>11</v>
      </c>
      <c r="J31" s="42">
        <v>0</v>
      </c>
      <c r="K31" s="42">
        <v>71</v>
      </c>
    </row>
    <row r="32" spans="1:11">
      <c r="A32" s="79"/>
      <c r="B32" s="36" t="s">
        <v>77</v>
      </c>
      <c r="C32" s="42">
        <f t="shared" si="17"/>
        <v>155</v>
      </c>
      <c r="D32" s="42">
        <v>112</v>
      </c>
      <c r="E32" s="42">
        <v>43</v>
      </c>
      <c r="F32" s="42">
        <f t="shared" si="18"/>
        <v>116</v>
      </c>
      <c r="G32" s="42">
        <v>92</v>
      </c>
      <c r="H32" s="42">
        <v>0</v>
      </c>
      <c r="I32" s="42">
        <v>14</v>
      </c>
      <c r="J32" s="42">
        <v>0</v>
      </c>
      <c r="K32" s="42">
        <v>10</v>
      </c>
    </row>
    <row r="33" spans="1:11">
      <c r="A33" s="79"/>
      <c r="B33" s="36" t="s">
        <v>98</v>
      </c>
      <c r="C33" s="42">
        <f t="shared" si="17"/>
        <v>1</v>
      </c>
      <c r="D33" s="42"/>
      <c r="E33" s="42">
        <v>1</v>
      </c>
      <c r="F33" s="42">
        <f t="shared" si="18"/>
        <v>1</v>
      </c>
      <c r="G33" s="42">
        <v>1</v>
      </c>
      <c r="H33" s="42">
        <v>0</v>
      </c>
      <c r="I33" s="42">
        <v>0</v>
      </c>
      <c r="J33" s="42">
        <v>0</v>
      </c>
      <c r="K33" s="42">
        <v>0</v>
      </c>
    </row>
    <row r="34" spans="1:11">
      <c r="A34" s="79"/>
      <c r="B34" s="41" t="s">
        <v>97</v>
      </c>
      <c r="C34" s="43">
        <f>SUM(C30:C33)</f>
        <v>718</v>
      </c>
      <c r="D34" s="43">
        <f t="shared" ref="D34:K34" si="19">SUM(D30:D33)</f>
        <v>531</v>
      </c>
      <c r="E34" s="43">
        <f t="shared" si="19"/>
        <v>187</v>
      </c>
      <c r="F34" s="43">
        <f t="shared" si="19"/>
        <v>643</v>
      </c>
      <c r="G34" s="43">
        <f t="shared" si="19"/>
        <v>457</v>
      </c>
      <c r="H34" s="43">
        <f t="shared" si="19"/>
        <v>73</v>
      </c>
      <c r="I34" s="43">
        <f t="shared" si="19"/>
        <v>29</v>
      </c>
      <c r="J34" s="43">
        <f t="shared" si="19"/>
        <v>0</v>
      </c>
      <c r="K34" s="43">
        <f t="shared" si="19"/>
        <v>84</v>
      </c>
    </row>
    <row r="35" spans="1:11">
      <c r="A35" s="79" t="s">
        <v>84</v>
      </c>
      <c r="B35" s="36" t="s">
        <v>75</v>
      </c>
      <c r="C35" s="42">
        <f>SUM(D35:E35)</f>
        <v>0</v>
      </c>
      <c r="D35" s="42">
        <v>0</v>
      </c>
      <c r="E35" s="42">
        <v>0</v>
      </c>
      <c r="F35" s="42">
        <f>G35+H35+I35+J35+K35</f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</row>
    <row r="36" spans="1:11">
      <c r="A36" s="79"/>
      <c r="B36" s="36" t="s">
        <v>76</v>
      </c>
      <c r="C36" s="42">
        <f t="shared" ref="C36:C37" si="20">SUM(D36:E36)</f>
        <v>76</v>
      </c>
      <c r="D36" s="42">
        <v>56</v>
      </c>
      <c r="E36" s="42">
        <v>20</v>
      </c>
      <c r="F36" s="42">
        <f t="shared" ref="F36:F38" si="21">G36+H36+I36+J36+K36</f>
        <v>76</v>
      </c>
      <c r="G36" s="42">
        <v>76</v>
      </c>
      <c r="H36" s="42">
        <v>0</v>
      </c>
      <c r="I36" s="42">
        <v>0</v>
      </c>
      <c r="J36" s="42">
        <v>0</v>
      </c>
      <c r="K36" s="42">
        <v>0</v>
      </c>
    </row>
    <row r="37" spans="1:11">
      <c r="A37" s="79"/>
      <c r="B37" s="36" t="s">
        <v>77</v>
      </c>
      <c r="C37" s="42">
        <f t="shared" si="20"/>
        <v>25</v>
      </c>
      <c r="D37" s="42">
        <v>15</v>
      </c>
      <c r="E37" s="42">
        <v>10</v>
      </c>
      <c r="F37" s="42">
        <f t="shared" si="21"/>
        <v>25</v>
      </c>
      <c r="G37" s="42">
        <v>21</v>
      </c>
      <c r="H37" s="42">
        <v>3</v>
      </c>
      <c r="I37" s="42">
        <v>1</v>
      </c>
      <c r="J37" s="42">
        <v>0</v>
      </c>
      <c r="K37" s="42">
        <v>0</v>
      </c>
    </row>
    <row r="38" spans="1:11">
      <c r="A38" s="79"/>
      <c r="B38" s="36" t="s">
        <v>98</v>
      </c>
      <c r="C38" s="42">
        <v>0</v>
      </c>
      <c r="D38" s="42">
        <v>0</v>
      </c>
      <c r="E38" s="42">
        <v>0</v>
      </c>
      <c r="F38" s="42">
        <f t="shared" si="21"/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</row>
    <row r="39" spans="1:11">
      <c r="A39" s="79"/>
      <c r="B39" s="41" t="s">
        <v>97</v>
      </c>
      <c r="C39" s="43">
        <f>SUM(C35:C38)</f>
        <v>101</v>
      </c>
      <c r="D39" s="43">
        <f t="shared" ref="D39:K39" si="22">SUM(D35:D38)</f>
        <v>71</v>
      </c>
      <c r="E39" s="43">
        <f t="shared" si="22"/>
        <v>30</v>
      </c>
      <c r="F39" s="43">
        <f t="shared" si="22"/>
        <v>101</v>
      </c>
      <c r="G39" s="43">
        <f t="shared" si="22"/>
        <v>97</v>
      </c>
      <c r="H39" s="43">
        <f t="shared" si="22"/>
        <v>3</v>
      </c>
      <c r="I39" s="43">
        <f t="shared" si="22"/>
        <v>1</v>
      </c>
      <c r="J39" s="43">
        <f t="shared" si="22"/>
        <v>0</v>
      </c>
      <c r="K39" s="43">
        <f t="shared" si="22"/>
        <v>0</v>
      </c>
    </row>
    <row r="40" spans="1:11">
      <c r="A40" s="79" t="s">
        <v>85</v>
      </c>
      <c r="B40" s="36" t="s">
        <v>75</v>
      </c>
      <c r="C40" s="42">
        <f>SUM(D40:E40)</f>
        <v>0</v>
      </c>
      <c r="D40" s="42">
        <v>0</v>
      </c>
      <c r="E40" s="42">
        <v>0</v>
      </c>
      <c r="F40" s="42">
        <f>SUM(G40:K40)</f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>
      <c r="A41" s="79"/>
      <c r="B41" s="36" t="s">
        <v>76</v>
      </c>
      <c r="C41" s="42">
        <f t="shared" ref="C41:C42" si="23">SUM(D41:E41)</f>
        <v>31</v>
      </c>
      <c r="D41" s="42">
        <v>26</v>
      </c>
      <c r="E41" s="42">
        <v>5</v>
      </c>
      <c r="F41" s="42">
        <f t="shared" ref="F41:F43" si="24">SUM(G41:K41)</f>
        <v>31</v>
      </c>
      <c r="G41" s="42">
        <v>26</v>
      </c>
      <c r="H41" s="42">
        <v>0</v>
      </c>
      <c r="I41" s="42">
        <v>3</v>
      </c>
      <c r="J41" s="42">
        <v>2</v>
      </c>
      <c r="K41" s="42">
        <v>0</v>
      </c>
    </row>
    <row r="42" spans="1:11">
      <c r="A42" s="79"/>
      <c r="B42" s="36" t="s">
        <v>77</v>
      </c>
      <c r="C42" s="42">
        <f t="shared" si="23"/>
        <v>5</v>
      </c>
      <c r="D42" s="42">
        <v>4</v>
      </c>
      <c r="E42" s="42">
        <v>1</v>
      </c>
      <c r="F42" s="42">
        <f t="shared" si="24"/>
        <v>5</v>
      </c>
      <c r="G42" s="42">
        <v>4</v>
      </c>
      <c r="H42" s="42">
        <v>1</v>
      </c>
      <c r="I42" s="42">
        <v>0</v>
      </c>
      <c r="J42" s="42">
        <v>0</v>
      </c>
      <c r="K42" s="42">
        <v>0</v>
      </c>
    </row>
    <row r="43" spans="1:11">
      <c r="A43" s="79"/>
      <c r="B43" s="36" t="s">
        <v>98</v>
      </c>
      <c r="C43" s="42">
        <v>0</v>
      </c>
      <c r="D43" s="42">
        <v>0</v>
      </c>
      <c r="E43" s="42">
        <v>0</v>
      </c>
      <c r="F43" s="42">
        <f t="shared" si="24"/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</row>
    <row r="44" spans="1:11">
      <c r="A44" s="79"/>
      <c r="B44" s="41" t="s">
        <v>97</v>
      </c>
      <c r="C44" s="43">
        <f>SUM(C40:C43)</f>
        <v>36</v>
      </c>
      <c r="D44" s="43">
        <f t="shared" ref="D44:K44" si="25">SUM(D40:D43)</f>
        <v>30</v>
      </c>
      <c r="E44" s="43">
        <f t="shared" si="25"/>
        <v>6</v>
      </c>
      <c r="F44" s="43">
        <f t="shared" si="25"/>
        <v>36</v>
      </c>
      <c r="G44" s="43">
        <f t="shared" si="25"/>
        <v>30</v>
      </c>
      <c r="H44" s="43">
        <f t="shared" si="25"/>
        <v>1</v>
      </c>
      <c r="I44" s="43">
        <f t="shared" si="25"/>
        <v>3</v>
      </c>
      <c r="J44" s="43">
        <f t="shared" si="25"/>
        <v>2</v>
      </c>
      <c r="K44" s="43">
        <f t="shared" si="25"/>
        <v>0</v>
      </c>
    </row>
    <row r="45" spans="1:11">
      <c r="A45" s="79" t="s">
        <v>86</v>
      </c>
      <c r="B45" s="36" t="s">
        <v>75</v>
      </c>
      <c r="C45" s="42">
        <f>SUM(D45,E45)</f>
        <v>103</v>
      </c>
      <c r="D45" s="42">
        <v>76</v>
      </c>
      <c r="E45" s="42">
        <v>27</v>
      </c>
      <c r="F45" s="42">
        <f>SUM(G45:K45)</f>
        <v>103</v>
      </c>
      <c r="G45" s="42">
        <v>71</v>
      </c>
      <c r="H45" s="42">
        <v>3</v>
      </c>
      <c r="I45" s="42">
        <v>11</v>
      </c>
      <c r="J45" s="42">
        <v>0</v>
      </c>
      <c r="K45" s="42">
        <v>18</v>
      </c>
    </row>
    <row r="46" spans="1:11">
      <c r="A46" s="79"/>
      <c r="B46" s="36" t="s">
        <v>76</v>
      </c>
      <c r="C46" s="42">
        <f t="shared" ref="C46:C47" si="26">SUM(D46,E46)</f>
        <v>1287</v>
      </c>
      <c r="D46" s="42">
        <v>844</v>
      </c>
      <c r="E46" s="42">
        <v>443</v>
      </c>
      <c r="F46" s="42">
        <f t="shared" ref="F46:F48" si="27">SUM(G46:K46)</f>
        <v>1287</v>
      </c>
      <c r="G46" s="42">
        <v>1134</v>
      </c>
      <c r="H46" s="42">
        <v>57</v>
      </c>
      <c r="I46" s="42">
        <v>36</v>
      </c>
      <c r="J46" s="42">
        <v>7</v>
      </c>
      <c r="K46" s="42">
        <v>53</v>
      </c>
    </row>
    <row r="47" spans="1:11">
      <c r="A47" s="79"/>
      <c r="B47" s="36" t="s">
        <v>77</v>
      </c>
      <c r="C47" s="42">
        <f t="shared" si="26"/>
        <v>465</v>
      </c>
      <c r="D47" s="42">
        <v>279</v>
      </c>
      <c r="E47" s="42">
        <v>186</v>
      </c>
      <c r="F47" s="42">
        <f t="shared" si="27"/>
        <v>465</v>
      </c>
      <c r="G47" s="42">
        <v>294</v>
      </c>
      <c r="H47" s="42">
        <v>61</v>
      </c>
      <c r="I47" s="42">
        <v>57</v>
      </c>
      <c r="J47" s="42">
        <v>5</v>
      </c>
      <c r="K47" s="42">
        <v>48</v>
      </c>
    </row>
    <row r="48" spans="1:11">
      <c r="A48" s="79"/>
      <c r="B48" s="36" t="s">
        <v>98</v>
      </c>
      <c r="C48" s="42">
        <f t="shared" ref="C48" si="28">SUM(D48:E48)</f>
        <v>0</v>
      </c>
      <c r="D48" s="42">
        <v>0</v>
      </c>
      <c r="E48" s="42">
        <v>0</v>
      </c>
      <c r="F48" s="42">
        <f t="shared" si="27"/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</row>
    <row r="49" spans="1:11">
      <c r="A49" s="79"/>
      <c r="B49" s="41" t="s">
        <v>97</v>
      </c>
      <c r="C49" s="43">
        <f>SUM(C45:C48)</f>
        <v>1855</v>
      </c>
      <c r="D49" s="43">
        <f t="shared" ref="D49:K49" si="29">SUM(D45:D48)</f>
        <v>1199</v>
      </c>
      <c r="E49" s="43">
        <f t="shared" si="29"/>
        <v>656</v>
      </c>
      <c r="F49" s="43">
        <f t="shared" si="29"/>
        <v>1855</v>
      </c>
      <c r="G49" s="43">
        <f t="shared" si="29"/>
        <v>1499</v>
      </c>
      <c r="H49" s="43">
        <f t="shared" si="29"/>
        <v>121</v>
      </c>
      <c r="I49" s="43">
        <f t="shared" si="29"/>
        <v>104</v>
      </c>
      <c r="J49" s="43">
        <f t="shared" si="29"/>
        <v>12</v>
      </c>
      <c r="K49" s="43">
        <f t="shared" si="29"/>
        <v>119</v>
      </c>
    </row>
    <row r="50" spans="1:11">
      <c r="A50" s="79" t="s">
        <v>87</v>
      </c>
      <c r="B50" s="36" t="s">
        <v>75</v>
      </c>
      <c r="C50" s="42">
        <f>SUM(D50:E50)</f>
        <v>43</v>
      </c>
      <c r="D50" s="42">
        <v>22</v>
      </c>
      <c r="E50" s="42">
        <v>21</v>
      </c>
      <c r="F50" s="42">
        <f>SUM(G50:K50)</f>
        <v>27</v>
      </c>
      <c r="G50" s="42">
        <v>21</v>
      </c>
      <c r="H50" s="42">
        <v>1</v>
      </c>
      <c r="I50" s="42">
        <v>0</v>
      </c>
      <c r="J50" s="42">
        <v>2</v>
      </c>
      <c r="K50" s="42">
        <v>3</v>
      </c>
    </row>
    <row r="51" spans="1:11">
      <c r="A51" s="79"/>
      <c r="B51" s="36" t="s">
        <v>76</v>
      </c>
      <c r="C51" s="42">
        <f t="shared" ref="C51:C53" si="30">SUM(D51:E51)</f>
        <v>301</v>
      </c>
      <c r="D51" s="42">
        <v>205</v>
      </c>
      <c r="E51" s="42">
        <v>96</v>
      </c>
      <c r="F51" s="42">
        <f t="shared" ref="F51:F53" si="31">SUM(G51:K51)</f>
        <v>136</v>
      </c>
      <c r="G51" s="42">
        <v>115</v>
      </c>
      <c r="H51" s="42">
        <v>11</v>
      </c>
      <c r="I51" s="42">
        <v>6</v>
      </c>
      <c r="J51" s="42">
        <v>1</v>
      </c>
      <c r="K51" s="42">
        <v>3</v>
      </c>
    </row>
    <row r="52" spans="1:11">
      <c r="A52" s="79"/>
      <c r="B52" s="36" t="s">
        <v>77</v>
      </c>
      <c r="C52" s="42">
        <f t="shared" si="30"/>
        <v>177</v>
      </c>
      <c r="D52" s="42">
        <v>142</v>
      </c>
      <c r="E52" s="42">
        <v>35</v>
      </c>
      <c r="F52" s="42">
        <f t="shared" si="31"/>
        <v>92</v>
      </c>
      <c r="G52" s="42">
        <v>67</v>
      </c>
      <c r="H52" s="42">
        <v>9</v>
      </c>
      <c r="I52" s="42">
        <v>5</v>
      </c>
      <c r="J52" s="42">
        <v>0</v>
      </c>
      <c r="K52" s="42">
        <v>11</v>
      </c>
    </row>
    <row r="53" spans="1:11">
      <c r="A53" s="79"/>
      <c r="B53" s="36" t="s">
        <v>98</v>
      </c>
      <c r="C53" s="42">
        <f t="shared" si="30"/>
        <v>1</v>
      </c>
      <c r="D53" s="42">
        <v>0</v>
      </c>
      <c r="E53" s="42">
        <v>1</v>
      </c>
      <c r="F53" s="42">
        <f t="shared" si="31"/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</row>
    <row r="54" spans="1:11">
      <c r="A54" s="79"/>
      <c r="B54" s="41" t="s">
        <v>97</v>
      </c>
      <c r="C54" s="43">
        <f>SUM(C50:C53)</f>
        <v>522</v>
      </c>
      <c r="D54" s="43">
        <f t="shared" ref="D54:K54" si="32">SUM(D50:D53)</f>
        <v>369</v>
      </c>
      <c r="E54" s="43">
        <f t="shared" si="32"/>
        <v>153</v>
      </c>
      <c r="F54" s="43">
        <f t="shared" si="32"/>
        <v>255</v>
      </c>
      <c r="G54" s="43">
        <f t="shared" si="32"/>
        <v>203</v>
      </c>
      <c r="H54" s="43">
        <f t="shared" si="32"/>
        <v>21</v>
      </c>
      <c r="I54" s="43">
        <f t="shared" si="32"/>
        <v>11</v>
      </c>
      <c r="J54" s="43">
        <f t="shared" si="32"/>
        <v>3</v>
      </c>
      <c r="K54" s="43">
        <f t="shared" si="32"/>
        <v>17</v>
      </c>
    </row>
    <row r="55" spans="1:11">
      <c r="A55" s="79" t="s">
        <v>88</v>
      </c>
      <c r="B55" s="36" t="s">
        <v>75</v>
      </c>
      <c r="C55" s="46">
        <f>SUM(D55:E55)</f>
        <v>28</v>
      </c>
      <c r="D55" s="46">
        <v>11</v>
      </c>
      <c r="E55" s="46">
        <v>17</v>
      </c>
      <c r="F55" s="46">
        <f>G55+H55+I55+J55+K55</f>
        <v>19</v>
      </c>
      <c r="G55" s="46">
        <v>18</v>
      </c>
      <c r="H55" s="46">
        <v>0</v>
      </c>
      <c r="I55" s="46">
        <v>0</v>
      </c>
      <c r="J55" s="46">
        <v>0</v>
      </c>
      <c r="K55" s="46">
        <v>1</v>
      </c>
    </row>
    <row r="56" spans="1:11">
      <c r="A56" s="79"/>
      <c r="B56" s="36" t="s">
        <v>76</v>
      </c>
      <c r="C56" s="46">
        <f t="shared" ref="C56:C58" si="33">SUM(D56:E56)</f>
        <v>409</v>
      </c>
      <c r="D56" s="46">
        <v>387</v>
      </c>
      <c r="E56" s="46">
        <v>22</v>
      </c>
      <c r="F56" s="46">
        <f t="shared" ref="F56:F58" si="34">G56+H56+I56+J56+K56</f>
        <v>32</v>
      </c>
      <c r="G56" s="46">
        <v>31</v>
      </c>
      <c r="H56" s="46">
        <v>0</v>
      </c>
      <c r="I56" s="46">
        <v>0</v>
      </c>
      <c r="J56" s="46">
        <v>0</v>
      </c>
      <c r="K56" s="46">
        <v>1</v>
      </c>
    </row>
    <row r="57" spans="1:11">
      <c r="A57" s="79"/>
      <c r="B57" s="36" t="s">
        <v>77</v>
      </c>
      <c r="C57" s="46">
        <f t="shared" si="33"/>
        <v>132</v>
      </c>
      <c r="D57" s="46">
        <v>104</v>
      </c>
      <c r="E57" s="46">
        <v>28</v>
      </c>
      <c r="F57" s="46">
        <f t="shared" si="34"/>
        <v>54</v>
      </c>
      <c r="G57" s="46">
        <v>52</v>
      </c>
      <c r="H57" s="46">
        <v>0</v>
      </c>
      <c r="I57" s="46">
        <v>0</v>
      </c>
      <c r="J57" s="46">
        <v>1</v>
      </c>
      <c r="K57" s="46">
        <v>1</v>
      </c>
    </row>
    <row r="58" spans="1:11">
      <c r="A58" s="79"/>
      <c r="B58" s="36" t="s">
        <v>98</v>
      </c>
      <c r="C58" s="46">
        <f t="shared" si="33"/>
        <v>8</v>
      </c>
      <c r="D58" s="46">
        <v>2</v>
      </c>
      <c r="E58" s="46">
        <v>6</v>
      </c>
      <c r="F58" s="46">
        <f t="shared" si="34"/>
        <v>14</v>
      </c>
      <c r="G58" s="46">
        <v>6</v>
      </c>
      <c r="H58" s="46">
        <v>3</v>
      </c>
      <c r="I58" s="46">
        <v>3</v>
      </c>
      <c r="J58" s="46">
        <v>1</v>
      </c>
      <c r="K58" s="46">
        <v>1</v>
      </c>
    </row>
    <row r="59" spans="1:11">
      <c r="A59" s="79"/>
      <c r="B59" s="41" t="s">
        <v>97</v>
      </c>
      <c r="C59" s="47">
        <f>SUM(C55:C58)</f>
        <v>577</v>
      </c>
      <c r="D59" s="47">
        <f t="shared" ref="D59:K59" si="35">SUM(D55:D58)</f>
        <v>504</v>
      </c>
      <c r="E59" s="47">
        <f t="shared" si="35"/>
        <v>73</v>
      </c>
      <c r="F59" s="47">
        <f t="shared" si="35"/>
        <v>119</v>
      </c>
      <c r="G59" s="47">
        <f t="shared" si="35"/>
        <v>107</v>
      </c>
      <c r="H59" s="47">
        <f t="shared" si="35"/>
        <v>3</v>
      </c>
      <c r="I59" s="47">
        <f t="shared" si="35"/>
        <v>3</v>
      </c>
      <c r="J59" s="47">
        <f t="shared" si="35"/>
        <v>2</v>
      </c>
      <c r="K59" s="47">
        <f t="shared" si="35"/>
        <v>4</v>
      </c>
    </row>
    <row r="60" spans="1:11">
      <c r="A60" s="79" t="s">
        <v>89</v>
      </c>
      <c r="B60" s="36" t="s">
        <v>75</v>
      </c>
      <c r="C60" s="42">
        <f>D60+E60</f>
        <v>7</v>
      </c>
      <c r="D60" s="42">
        <v>3</v>
      </c>
      <c r="E60" s="42">
        <v>4</v>
      </c>
      <c r="F60" s="42">
        <f>SUM(G60:K60)</f>
        <v>7</v>
      </c>
      <c r="G60" s="42">
        <v>4</v>
      </c>
      <c r="H60" s="42">
        <v>0</v>
      </c>
      <c r="I60" s="42">
        <v>1</v>
      </c>
      <c r="J60" s="42">
        <v>0</v>
      </c>
      <c r="K60" s="42">
        <v>2</v>
      </c>
    </row>
    <row r="61" spans="1:11">
      <c r="A61" s="79"/>
      <c r="B61" s="36" t="s">
        <v>76</v>
      </c>
      <c r="C61" s="42">
        <f t="shared" ref="C61:C63" si="36">D61+E61</f>
        <v>115</v>
      </c>
      <c r="D61" s="42">
        <v>76</v>
      </c>
      <c r="E61" s="42">
        <v>39</v>
      </c>
      <c r="F61" s="42">
        <f t="shared" ref="F61:F63" si="37">SUM(G61:K61)</f>
        <v>115</v>
      </c>
      <c r="G61" s="42">
        <v>90</v>
      </c>
      <c r="H61" s="42">
        <v>8</v>
      </c>
      <c r="I61" s="42">
        <v>4</v>
      </c>
      <c r="J61" s="42">
        <v>0</v>
      </c>
      <c r="K61" s="42">
        <v>13</v>
      </c>
    </row>
    <row r="62" spans="1:11">
      <c r="A62" s="79"/>
      <c r="B62" s="36" t="s">
        <v>77</v>
      </c>
      <c r="C62" s="42">
        <f t="shared" si="36"/>
        <v>84</v>
      </c>
      <c r="D62" s="42">
        <v>64</v>
      </c>
      <c r="E62" s="42">
        <v>20</v>
      </c>
      <c r="F62" s="42">
        <f t="shared" si="37"/>
        <v>84</v>
      </c>
      <c r="G62" s="42">
        <v>62</v>
      </c>
      <c r="H62" s="42">
        <v>2</v>
      </c>
      <c r="I62" s="42">
        <v>4</v>
      </c>
      <c r="J62" s="42">
        <v>0</v>
      </c>
      <c r="K62" s="42">
        <v>16</v>
      </c>
    </row>
    <row r="63" spans="1:11">
      <c r="A63" s="79"/>
      <c r="B63" s="36" t="s">
        <v>98</v>
      </c>
      <c r="C63" s="42">
        <f t="shared" si="36"/>
        <v>0</v>
      </c>
      <c r="D63" s="42">
        <v>0</v>
      </c>
      <c r="E63" s="42">
        <v>0</v>
      </c>
      <c r="F63" s="42">
        <f t="shared" si="37"/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</row>
    <row r="64" spans="1:11">
      <c r="A64" s="79"/>
      <c r="B64" s="41" t="s">
        <v>97</v>
      </c>
      <c r="C64" s="43">
        <f>SUM(C60:C63)</f>
        <v>206</v>
      </c>
      <c r="D64" s="43">
        <f t="shared" ref="D64:K64" si="38">SUM(D60:D63)</f>
        <v>143</v>
      </c>
      <c r="E64" s="43">
        <f t="shared" si="38"/>
        <v>63</v>
      </c>
      <c r="F64" s="43">
        <f t="shared" si="38"/>
        <v>206</v>
      </c>
      <c r="G64" s="43">
        <f t="shared" si="38"/>
        <v>156</v>
      </c>
      <c r="H64" s="43">
        <f t="shared" si="38"/>
        <v>10</v>
      </c>
      <c r="I64" s="43">
        <f t="shared" si="38"/>
        <v>9</v>
      </c>
      <c r="J64" s="43">
        <f t="shared" si="38"/>
        <v>0</v>
      </c>
      <c r="K64" s="43">
        <f t="shared" si="38"/>
        <v>31</v>
      </c>
    </row>
    <row r="65" spans="1:11">
      <c r="A65" s="79" t="s">
        <v>90</v>
      </c>
      <c r="B65" s="36" t="s">
        <v>75</v>
      </c>
      <c r="C65" s="42">
        <f>SUM(D65:E65)</f>
        <v>77</v>
      </c>
      <c r="D65" s="42">
        <v>44</v>
      </c>
      <c r="E65" s="42">
        <v>33</v>
      </c>
      <c r="F65" s="42">
        <f>SUM(G65:K65)</f>
        <v>77</v>
      </c>
      <c r="G65" s="42">
        <v>73</v>
      </c>
      <c r="H65" s="42">
        <v>0</v>
      </c>
      <c r="I65" s="42">
        <v>0</v>
      </c>
      <c r="J65" s="42">
        <v>0</v>
      </c>
      <c r="K65" s="42">
        <v>4</v>
      </c>
    </row>
    <row r="66" spans="1:11">
      <c r="A66" s="79"/>
      <c r="B66" s="36" t="s">
        <v>76</v>
      </c>
      <c r="C66" s="42">
        <f t="shared" ref="C66:C68" si="39">SUM(D66:E66)</f>
        <v>340</v>
      </c>
      <c r="D66" s="42">
        <v>225</v>
      </c>
      <c r="E66" s="42">
        <v>115</v>
      </c>
      <c r="F66" s="42">
        <f t="shared" ref="F66:F68" si="40">SUM(G66:K66)</f>
        <v>340</v>
      </c>
      <c r="G66" s="42">
        <v>301</v>
      </c>
      <c r="H66" s="42">
        <v>7</v>
      </c>
      <c r="I66" s="42">
        <v>10</v>
      </c>
      <c r="J66" s="42">
        <v>0</v>
      </c>
      <c r="K66" s="42">
        <v>22</v>
      </c>
    </row>
    <row r="67" spans="1:11">
      <c r="A67" s="79"/>
      <c r="B67" s="36" t="s">
        <v>77</v>
      </c>
      <c r="C67" s="42">
        <f t="shared" si="39"/>
        <v>140</v>
      </c>
      <c r="D67" s="42">
        <v>109</v>
      </c>
      <c r="E67" s="42">
        <v>31</v>
      </c>
      <c r="F67" s="42">
        <f t="shared" si="40"/>
        <v>140</v>
      </c>
      <c r="G67" s="42">
        <v>112</v>
      </c>
      <c r="H67" s="42">
        <v>4</v>
      </c>
      <c r="I67" s="42">
        <v>15</v>
      </c>
      <c r="J67" s="42">
        <v>1</v>
      </c>
      <c r="K67" s="42">
        <v>8</v>
      </c>
    </row>
    <row r="68" spans="1:11">
      <c r="A68" s="79"/>
      <c r="B68" s="36" t="s">
        <v>98</v>
      </c>
      <c r="C68" s="42">
        <f t="shared" si="39"/>
        <v>0</v>
      </c>
      <c r="D68" s="42">
        <v>0</v>
      </c>
      <c r="E68" s="42">
        <v>0</v>
      </c>
      <c r="F68" s="42">
        <f t="shared" si="40"/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</row>
    <row r="69" spans="1:11">
      <c r="A69" s="79"/>
      <c r="B69" s="41" t="s">
        <v>97</v>
      </c>
      <c r="C69" s="43">
        <f>SUM(C65:C68)</f>
        <v>557</v>
      </c>
      <c r="D69" s="43">
        <f t="shared" ref="D69:K69" si="41">SUM(D65:D68)</f>
        <v>378</v>
      </c>
      <c r="E69" s="43">
        <f t="shared" si="41"/>
        <v>179</v>
      </c>
      <c r="F69" s="43">
        <f t="shared" si="41"/>
        <v>557</v>
      </c>
      <c r="G69" s="43">
        <f t="shared" si="41"/>
        <v>486</v>
      </c>
      <c r="H69" s="43">
        <f t="shared" si="41"/>
        <v>11</v>
      </c>
      <c r="I69" s="43">
        <f t="shared" si="41"/>
        <v>25</v>
      </c>
      <c r="J69" s="43">
        <f t="shared" si="41"/>
        <v>1</v>
      </c>
      <c r="K69" s="43">
        <f t="shared" si="41"/>
        <v>34</v>
      </c>
    </row>
    <row r="70" spans="1:11">
      <c r="A70" s="79" t="s">
        <v>91</v>
      </c>
      <c r="B70" s="36" t="s">
        <v>75</v>
      </c>
      <c r="C70" s="42">
        <f>SUM(D70:E70)</f>
        <v>82</v>
      </c>
      <c r="D70" s="49">
        <v>39</v>
      </c>
      <c r="E70" s="49">
        <v>43</v>
      </c>
      <c r="F70" s="49">
        <f>SUM(G70:K70)</f>
        <v>82</v>
      </c>
      <c r="G70" s="49">
        <v>21</v>
      </c>
      <c r="H70" s="49">
        <v>19</v>
      </c>
      <c r="I70" s="49">
        <v>30</v>
      </c>
      <c r="J70" s="49">
        <v>12</v>
      </c>
      <c r="K70" s="42"/>
    </row>
    <row r="71" spans="1:11">
      <c r="A71" s="79"/>
      <c r="B71" s="36" t="s">
        <v>76</v>
      </c>
      <c r="C71" s="42">
        <f t="shared" ref="C71:C72" si="42">SUM(D71:E71)</f>
        <v>716</v>
      </c>
      <c r="D71" s="49">
        <v>489</v>
      </c>
      <c r="E71" s="49">
        <v>227</v>
      </c>
      <c r="F71" s="49">
        <f t="shared" ref="F71:F72" si="43">SUM(G71:K71)</f>
        <v>716</v>
      </c>
      <c r="G71" s="49">
        <v>140</v>
      </c>
      <c r="H71" s="49">
        <v>235</v>
      </c>
      <c r="I71" s="49">
        <v>246</v>
      </c>
      <c r="J71" s="49">
        <v>95</v>
      </c>
      <c r="K71" s="42"/>
    </row>
    <row r="72" spans="1:11">
      <c r="A72" s="79"/>
      <c r="B72" s="36" t="s">
        <v>77</v>
      </c>
      <c r="C72" s="42">
        <f t="shared" si="42"/>
        <v>492</v>
      </c>
      <c r="D72" s="49">
        <v>373</v>
      </c>
      <c r="E72" s="49">
        <v>119</v>
      </c>
      <c r="F72" s="49">
        <f t="shared" si="43"/>
        <v>492</v>
      </c>
      <c r="G72" s="49">
        <v>153</v>
      </c>
      <c r="H72" s="49">
        <v>164</v>
      </c>
      <c r="I72" s="49">
        <v>104</v>
      </c>
      <c r="J72" s="49">
        <v>71</v>
      </c>
      <c r="K72" s="42"/>
    </row>
    <row r="73" spans="1:11">
      <c r="A73" s="79"/>
      <c r="B73" s="36" t="s">
        <v>98</v>
      </c>
      <c r="C73" s="42"/>
      <c r="D73" s="42"/>
      <c r="E73" s="42"/>
      <c r="F73" s="42"/>
      <c r="G73" s="42"/>
      <c r="H73" s="42"/>
      <c r="I73" s="42"/>
      <c r="J73" s="42"/>
      <c r="K73" s="42"/>
    </row>
    <row r="74" spans="1:11">
      <c r="A74" s="79"/>
      <c r="B74" s="41" t="s">
        <v>97</v>
      </c>
      <c r="C74" s="43">
        <f>SUM(C70:C73)</f>
        <v>1290</v>
      </c>
      <c r="D74" s="43">
        <f t="shared" ref="D74:K74" si="44">SUM(D70:D73)</f>
        <v>901</v>
      </c>
      <c r="E74" s="43">
        <f t="shared" si="44"/>
        <v>389</v>
      </c>
      <c r="F74" s="43">
        <f t="shared" si="44"/>
        <v>1290</v>
      </c>
      <c r="G74" s="43">
        <f t="shared" si="44"/>
        <v>314</v>
      </c>
      <c r="H74" s="43">
        <f t="shared" si="44"/>
        <v>418</v>
      </c>
      <c r="I74" s="43">
        <f t="shared" si="44"/>
        <v>380</v>
      </c>
      <c r="J74" s="43">
        <f t="shared" si="44"/>
        <v>178</v>
      </c>
      <c r="K74" s="43">
        <f t="shared" si="44"/>
        <v>0</v>
      </c>
    </row>
    <row r="75" spans="1:11">
      <c r="A75" s="79" t="s">
        <v>92</v>
      </c>
      <c r="B75" s="36" t="s">
        <v>75</v>
      </c>
      <c r="C75" s="42">
        <f>SUM(D75:E75)</f>
        <v>7</v>
      </c>
      <c r="D75" s="42">
        <v>3</v>
      </c>
      <c r="E75" s="42">
        <v>4</v>
      </c>
      <c r="F75" s="42">
        <f>SUM(G75:K75)</f>
        <v>7</v>
      </c>
      <c r="G75" s="42">
        <v>5</v>
      </c>
      <c r="H75" s="42">
        <v>0</v>
      </c>
      <c r="I75" s="42">
        <v>0</v>
      </c>
      <c r="J75" s="42">
        <v>0</v>
      </c>
      <c r="K75" s="42">
        <v>2</v>
      </c>
    </row>
    <row r="76" spans="1:11">
      <c r="A76" s="79"/>
      <c r="B76" s="36" t="s">
        <v>76</v>
      </c>
      <c r="C76" s="42">
        <f t="shared" ref="C76:C77" si="45">SUM(D76:E76)</f>
        <v>209</v>
      </c>
      <c r="D76" s="42">
        <v>112</v>
      </c>
      <c r="E76" s="42">
        <v>97</v>
      </c>
      <c r="F76" s="42">
        <f t="shared" ref="F76:F78" si="46">SUM(G76:K76)</f>
        <v>209</v>
      </c>
      <c r="G76" s="42">
        <v>157</v>
      </c>
      <c r="H76" s="42">
        <v>0</v>
      </c>
      <c r="I76" s="42">
        <v>5</v>
      </c>
      <c r="J76" s="42">
        <v>1</v>
      </c>
      <c r="K76" s="42">
        <v>46</v>
      </c>
    </row>
    <row r="77" spans="1:11">
      <c r="A77" s="79"/>
      <c r="B77" s="36" t="s">
        <v>77</v>
      </c>
      <c r="C77" s="42">
        <f t="shared" si="45"/>
        <v>181</v>
      </c>
      <c r="D77" s="42">
        <v>154</v>
      </c>
      <c r="E77" s="42">
        <f>27</f>
        <v>27</v>
      </c>
      <c r="F77" s="42">
        <f t="shared" si="46"/>
        <v>181</v>
      </c>
      <c r="G77" s="42">
        <v>148</v>
      </c>
      <c r="H77" s="42">
        <v>13</v>
      </c>
      <c r="I77" s="42">
        <v>4</v>
      </c>
      <c r="J77" s="42">
        <v>0</v>
      </c>
      <c r="K77" s="42">
        <v>16</v>
      </c>
    </row>
    <row r="78" spans="1:11">
      <c r="A78" s="79"/>
      <c r="B78" s="36" t="s">
        <v>98</v>
      </c>
      <c r="C78" s="42">
        <v>0</v>
      </c>
      <c r="D78" s="42">
        <v>0</v>
      </c>
      <c r="E78" s="42">
        <v>0</v>
      </c>
      <c r="F78" s="42">
        <f t="shared" si="46"/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</row>
    <row r="79" spans="1:11">
      <c r="A79" s="79"/>
      <c r="B79" s="41" t="s">
        <v>97</v>
      </c>
      <c r="C79" s="43">
        <f>SUM(C75:C78)</f>
        <v>397</v>
      </c>
      <c r="D79" s="43">
        <f t="shared" ref="D79:K79" si="47">SUM(D75:D78)</f>
        <v>269</v>
      </c>
      <c r="E79" s="43">
        <f t="shared" si="47"/>
        <v>128</v>
      </c>
      <c r="F79" s="43">
        <f t="shared" si="47"/>
        <v>397</v>
      </c>
      <c r="G79" s="43">
        <f t="shared" si="47"/>
        <v>310</v>
      </c>
      <c r="H79" s="43">
        <f t="shared" si="47"/>
        <v>13</v>
      </c>
      <c r="I79" s="43">
        <f t="shared" si="47"/>
        <v>9</v>
      </c>
      <c r="J79" s="43">
        <f t="shared" si="47"/>
        <v>1</v>
      </c>
      <c r="K79" s="43">
        <f t="shared" si="47"/>
        <v>64</v>
      </c>
    </row>
    <row r="80" spans="1:11">
      <c r="A80" s="79" t="s">
        <v>93</v>
      </c>
      <c r="B80" s="36" t="s">
        <v>75</v>
      </c>
      <c r="C80" s="42">
        <v>48</v>
      </c>
      <c r="D80" s="42">
        <v>26</v>
      </c>
      <c r="E80" s="42">
        <v>22</v>
      </c>
      <c r="F80" s="42">
        <f>SUM(G80:K80)</f>
        <v>48</v>
      </c>
      <c r="G80" s="42">
        <v>35</v>
      </c>
      <c r="H80" s="42">
        <v>2</v>
      </c>
      <c r="I80" s="42">
        <v>0</v>
      </c>
      <c r="J80" s="42">
        <v>0</v>
      </c>
      <c r="K80" s="42">
        <v>11</v>
      </c>
    </row>
    <row r="81" spans="1:11">
      <c r="A81" s="79"/>
      <c r="B81" s="36" t="s">
        <v>76</v>
      </c>
      <c r="C81" s="42">
        <v>518</v>
      </c>
      <c r="D81" s="42">
        <v>354</v>
      </c>
      <c r="E81" s="42">
        <v>164</v>
      </c>
      <c r="F81" s="42">
        <f t="shared" ref="F81:F83" si="48">SUM(G81:K81)</f>
        <v>518</v>
      </c>
      <c r="G81" s="42">
        <v>428</v>
      </c>
      <c r="H81" s="42">
        <v>20</v>
      </c>
      <c r="I81" s="42">
        <v>9</v>
      </c>
      <c r="J81" s="42">
        <v>0</v>
      </c>
      <c r="K81" s="42">
        <v>61</v>
      </c>
    </row>
    <row r="82" spans="1:11">
      <c r="A82" s="79"/>
      <c r="B82" s="36" t="s">
        <v>77</v>
      </c>
      <c r="C82" s="42">
        <f t="shared" ref="C82" si="49">SUM(D82:E82)</f>
        <v>174</v>
      </c>
      <c r="D82" s="42">
        <v>148</v>
      </c>
      <c r="E82" s="42">
        <v>26</v>
      </c>
      <c r="F82" s="42">
        <f t="shared" si="48"/>
        <v>174</v>
      </c>
      <c r="G82" s="42">
        <v>130</v>
      </c>
      <c r="H82" s="42">
        <v>9</v>
      </c>
      <c r="I82" s="42">
        <v>9</v>
      </c>
      <c r="J82" s="42">
        <v>1</v>
      </c>
      <c r="K82" s="42">
        <v>25</v>
      </c>
    </row>
    <row r="83" spans="1:11">
      <c r="A83" s="79"/>
      <c r="B83" s="36" t="s">
        <v>98</v>
      </c>
      <c r="C83" s="42">
        <v>0</v>
      </c>
      <c r="D83" s="42">
        <v>0</v>
      </c>
      <c r="E83" s="42">
        <v>0</v>
      </c>
      <c r="F83" s="42">
        <f t="shared" si="48"/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</row>
    <row r="84" spans="1:11">
      <c r="A84" s="79"/>
      <c r="B84" s="41" t="s">
        <v>97</v>
      </c>
      <c r="C84" s="43">
        <f>SUM(C80:C83)</f>
        <v>740</v>
      </c>
      <c r="D84" s="43">
        <f t="shared" ref="D84:K84" si="50">SUM(D80:D83)</f>
        <v>528</v>
      </c>
      <c r="E84" s="43">
        <f t="shared" si="50"/>
        <v>212</v>
      </c>
      <c r="F84" s="43">
        <f t="shared" si="50"/>
        <v>740</v>
      </c>
      <c r="G84" s="43">
        <f t="shared" si="50"/>
        <v>593</v>
      </c>
      <c r="H84" s="43">
        <f t="shared" si="50"/>
        <v>31</v>
      </c>
      <c r="I84" s="43">
        <f t="shared" si="50"/>
        <v>18</v>
      </c>
      <c r="J84" s="43">
        <f t="shared" si="50"/>
        <v>1</v>
      </c>
      <c r="K84" s="43">
        <f t="shared" si="50"/>
        <v>97</v>
      </c>
    </row>
    <row r="85" spans="1:11">
      <c r="A85" s="79" t="s">
        <v>94</v>
      </c>
      <c r="B85" s="36" t="s">
        <v>75</v>
      </c>
      <c r="C85" s="42">
        <f>SUM(D85:E85)</f>
        <v>0</v>
      </c>
      <c r="D85" s="42">
        <v>0</v>
      </c>
      <c r="E85" s="42">
        <v>0</v>
      </c>
      <c r="F85" s="42">
        <f>SUM(G85:K85)</f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</row>
    <row r="86" spans="1:11">
      <c r="A86" s="79"/>
      <c r="B86" s="36" t="s">
        <v>76</v>
      </c>
      <c r="C86" s="42">
        <f t="shared" ref="C86:C88" si="51">SUM(D86:E86)</f>
        <v>151</v>
      </c>
      <c r="D86" s="42">
        <v>128</v>
      </c>
      <c r="E86" s="42">
        <v>23</v>
      </c>
      <c r="F86" s="42">
        <f t="shared" ref="F86:F88" si="52">SUM(G86:K86)</f>
        <v>172</v>
      </c>
      <c r="G86" s="42">
        <v>140</v>
      </c>
      <c r="H86" s="42">
        <v>16</v>
      </c>
      <c r="I86" s="42">
        <v>9</v>
      </c>
      <c r="J86" s="42">
        <v>2</v>
      </c>
      <c r="K86" s="42">
        <v>5</v>
      </c>
    </row>
    <row r="87" spans="1:11">
      <c r="A87" s="79"/>
      <c r="B87" s="36" t="s">
        <v>77</v>
      </c>
      <c r="C87" s="42">
        <f t="shared" si="51"/>
        <v>38</v>
      </c>
      <c r="D87" s="42">
        <v>18</v>
      </c>
      <c r="E87" s="42">
        <v>20</v>
      </c>
      <c r="F87" s="42">
        <f t="shared" si="52"/>
        <v>44</v>
      </c>
      <c r="G87" s="42">
        <v>30</v>
      </c>
      <c r="H87" s="42">
        <v>4</v>
      </c>
      <c r="I87" s="42">
        <v>7</v>
      </c>
      <c r="J87" s="42">
        <v>0</v>
      </c>
      <c r="K87" s="42">
        <v>3</v>
      </c>
    </row>
    <row r="88" spans="1:11">
      <c r="A88" s="79"/>
      <c r="B88" s="36" t="s">
        <v>98</v>
      </c>
      <c r="C88" s="42">
        <f t="shared" si="51"/>
        <v>0</v>
      </c>
      <c r="D88" s="42">
        <v>0</v>
      </c>
      <c r="E88" s="42">
        <v>0</v>
      </c>
      <c r="F88" s="42">
        <f t="shared" si="52"/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</row>
    <row r="89" spans="1:11">
      <c r="A89" s="79"/>
      <c r="B89" s="41" t="s">
        <v>97</v>
      </c>
      <c r="C89" s="43">
        <f>SUM(C85:C88)</f>
        <v>189</v>
      </c>
      <c r="D89" s="43">
        <f t="shared" ref="D89:E89" si="53">SUM(D85:D88)</f>
        <v>146</v>
      </c>
      <c r="E89" s="43">
        <f t="shared" si="53"/>
        <v>43</v>
      </c>
      <c r="F89" s="43">
        <f>SUM(F85:F88)</f>
        <v>216</v>
      </c>
      <c r="G89" s="43">
        <f t="shared" ref="G89:K89" si="54">SUM(G85:G88)</f>
        <v>170</v>
      </c>
      <c r="H89" s="43">
        <f t="shared" si="54"/>
        <v>20</v>
      </c>
      <c r="I89" s="43">
        <f t="shared" si="54"/>
        <v>16</v>
      </c>
      <c r="J89" s="43">
        <f t="shared" si="54"/>
        <v>2</v>
      </c>
      <c r="K89" s="43">
        <f t="shared" si="54"/>
        <v>8</v>
      </c>
    </row>
    <row r="90" spans="1:11">
      <c r="A90" s="79" t="s">
        <v>95</v>
      </c>
      <c r="B90" s="36" t="s">
        <v>75</v>
      </c>
      <c r="C90" s="42">
        <f>C5+C10+C15+C20+C25+C30+C35+C40+C45+C50+C55+C60+C65+C70+C75+C80+C85</f>
        <v>716</v>
      </c>
      <c r="D90" s="42">
        <f t="shared" ref="D90:K90" si="55">D5+D10+D15+D20+D25+D30+D35+D40+D45+D50+D55+D60+D65+D70+D75+D80+D85</f>
        <v>428</v>
      </c>
      <c r="E90" s="42">
        <f t="shared" si="55"/>
        <v>288</v>
      </c>
      <c r="F90" s="42">
        <f t="shared" si="55"/>
        <v>688</v>
      </c>
      <c r="G90" s="42">
        <f t="shared" si="55"/>
        <v>515</v>
      </c>
      <c r="H90" s="42">
        <f t="shared" si="55"/>
        <v>32</v>
      </c>
      <c r="I90" s="42">
        <f t="shared" si="55"/>
        <v>47</v>
      </c>
      <c r="J90" s="42">
        <f t="shared" si="55"/>
        <v>15</v>
      </c>
      <c r="K90" s="42">
        <f t="shared" si="55"/>
        <v>79</v>
      </c>
    </row>
    <row r="91" spans="1:11">
      <c r="A91" s="79"/>
      <c r="B91" s="36" t="s">
        <v>76</v>
      </c>
      <c r="C91" s="42">
        <f t="shared" ref="C91:K93" si="56">C6+C11+C16+C21+C26+C31+C36+C41+C46+C51+C56+C61+C66+C71+C76+C81+C86</f>
        <v>9228</v>
      </c>
      <c r="D91" s="42">
        <f t="shared" si="56"/>
        <v>6415</v>
      </c>
      <c r="E91" s="42">
        <f t="shared" si="56"/>
        <v>2813</v>
      </c>
      <c r="F91" s="42">
        <f t="shared" si="56"/>
        <v>8650</v>
      </c>
      <c r="G91" s="42">
        <f t="shared" si="56"/>
        <v>6644</v>
      </c>
      <c r="H91" s="42">
        <f t="shared" si="56"/>
        <v>694</v>
      </c>
      <c r="I91" s="42">
        <f t="shared" si="56"/>
        <v>420</v>
      </c>
      <c r="J91" s="42">
        <f t="shared" si="56"/>
        <v>112</v>
      </c>
      <c r="K91" s="42">
        <f t="shared" si="56"/>
        <v>780</v>
      </c>
    </row>
    <row r="92" spans="1:11">
      <c r="A92" s="79"/>
      <c r="B92" s="36" t="s">
        <v>77</v>
      </c>
      <c r="C92" s="42">
        <f t="shared" si="56"/>
        <v>2862</v>
      </c>
      <c r="D92" s="42">
        <f t="shared" si="56"/>
        <v>2148</v>
      </c>
      <c r="E92" s="42">
        <f t="shared" si="56"/>
        <v>714</v>
      </c>
      <c r="F92" s="42">
        <f t="shared" si="56"/>
        <v>2661</v>
      </c>
      <c r="G92" s="42">
        <f t="shared" si="56"/>
        <v>1803</v>
      </c>
      <c r="H92" s="42">
        <f t="shared" si="56"/>
        <v>301</v>
      </c>
      <c r="I92" s="42">
        <f t="shared" si="56"/>
        <v>258</v>
      </c>
      <c r="J92" s="42">
        <f t="shared" si="56"/>
        <v>87</v>
      </c>
      <c r="K92" s="42">
        <f t="shared" si="56"/>
        <v>212</v>
      </c>
    </row>
    <row r="93" spans="1:11">
      <c r="A93" s="79"/>
      <c r="B93" s="36" t="s">
        <v>98</v>
      </c>
      <c r="C93" s="42">
        <f t="shared" si="56"/>
        <v>13</v>
      </c>
      <c r="D93" s="42">
        <f t="shared" si="56"/>
        <v>4</v>
      </c>
      <c r="E93" s="42">
        <f t="shared" si="56"/>
        <v>9</v>
      </c>
      <c r="F93" s="42">
        <f t="shared" si="56"/>
        <v>18</v>
      </c>
      <c r="G93" s="42">
        <f t="shared" si="56"/>
        <v>9</v>
      </c>
      <c r="H93" s="42">
        <f t="shared" si="56"/>
        <v>3</v>
      </c>
      <c r="I93" s="42">
        <f t="shared" si="56"/>
        <v>3</v>
      </c>
      <c r="J93" s="42">
        <f t="shared" si="56"/>
        <v>2</v>
      </c>
      <c r="K93" s="42">
        <f t="shared" si="56"/>
        <v>1</v>
      </c>
    </row>
    <row r="94" spans="1:11">
      <c r="A94" s="79"/>
      <c r="B94" s="41" t="s">
        <v>97</v>
      </c>
      <c r="C94" s="43">
        <f>SUM(C90:C93)</f>
        <v>12819</v>
      </c>
      <c r="D94" s="43">
        <f t="shared" ref="D94:E94" si="57">SUM(D90:D93)</f>
        <v>8995</v>
      </c>
      <c r="E94" s="43">
        <f t="shared" si="57"/>
        <v>3824</v>
      </c>
      <c r="F94" s="43">
        <f>SUM(F90:F93)</f>
        <v>12017</v>
      </c>
      <c r="G94" s="43">
        <f t="shared" ref="G94:K94" si="58">SUM(G90:G93)</f>
        <v>8971</v>
      </c>
      <c r="H94" s="43">
        <f t="shared" si="58"/>
        <v>1030</v>
      </c>
      <c r="I94" s="43">
        <f t="shared" si="58"/>
        <v>728</v>
      </c>
      <c r="J94" s="43">
        <f t="shared" si="58"/>
        <v>216</v>
      </c>
      <c r="K94" s="43">
        <f t="shared" si="58"/>
        <v>1072</v>
      </c>
    </row>
    <row r="95" spans="1:11">
      <c r="F95" s="21"/>
    </row>
    <row r="96" spans="1:11">
      <c r="B96" s="84" t="s">
        <v>106</v>
      </c>
      <c r="C96">
        <v>12819</v>
      </c>
      <c r="D96">
        <v>8995</v>
      </c>
      <c r="E96">
        <v>3824</v>
      </c>
      <c r="F96" s="50">
        <v>12009</v>
      </c>
      <c r="G96">
        <v>8971</v>
      </c>
      <c r="H96">
        <v>1030</v>
      </c>
      <c r="I96">
        <v>728</v>
      </c>
      <c r="J96">
        <v>216</v>
      </c>
      <c r="K96">
        <v>1072</v>
      </c>
    </row>
    <row r="98" spans="3:11">
      <c r="C98" s="21">
        <f>C94-C96</f>
        <v>0</v>
      </c>
      <c r="D98" s="21">
        <f t="shared" ref="D98:K98" si="59">D94-D96</f>
        <v>0</v>
      </c>
      <c r="E98" s="21">
        <f t="shared" si="59"/>
        <v>0</v>
      </c>
      <c r="F98" s="21">
        <f t="shared" si="59"/>
        <v>8</v>
      </c>
      <c r="G98" s="21">
        <f t="shared" si="59"/>
        <v>0</v>
      </c>
      <c r="H98" s="21">
        <f t="shared" si="59"/>
        <v>0</v>
      </c>
      <c r="I98" s="21">
        <f t="shared" si="59"/>
        <v>0</v>
      </c>
      <c r="J98" s="21">
        <f t="shared" si="59"/>
        <v>0</v>
      </c>
      <c r="K98" s="21">
        <f t="shared" si="59"/>
        <v>0</v>
      </c>
    </row>
    <row r="100" spans="3:11">
      <c r="F100" s="3" t="s">
        <v>105</v>
      </c>
    </row>
  </sheetData>
  <mergeCells count="23">
    <mergeCell ref="A70:A74"/>
    <mergeCell ref="A75:A79"/>
    <mergeCell ref="A80:A84"/>
    <mergeCell ref="A85:A89"/>
    <mergeCell ref="A90:A94"/>
    <mergeCell ref="A65:A6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A64"/>
    <mergeCell ref="A1:K1"/>
    <mergeCell ref="A5:A9"/>
    <mergeCell ref="A3:A4"/>
    <mergeCell ref="B3:B4"/>
    <mergeCell ref="C3:E3"/>
    <mergeCell ref="F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피해학생(2008)</vt:lpstr>
      <vt:lpstr>피해학생(2009)</vt:lpstr>
      <vt:lpstr>피해학생(2010)</vt:lpstr>
      <vt:lpstr>피해학생(2011)</vt:lpstr>
      <vt:lpstr>피해학생(2012)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2012-09-23T03:47:08Z</cp:lastPrinted>
  <dcterms:created xsi:type="dcterms:W3CDTF">2012-09-19T23:36:18Z</dcterms:created>
  <dcterms:modified xsi:type="dcterms:W3CDTF">2012-09-26T16:58:52Z</dcterms:modified>
</cp:coreProperties>
</file>